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<sst xmlns="http://schemas.openxmlformats.org/spreadsheetml/2006/main" count="137" uniqueCount="38">
  <si>
    <t>2024年吕梁市农村厕所革命工作进展情况表（截至7月底）</t>
  </si>
  <si>
    <t>单位：座、万元</t>
  </si>
  <si>
    <t>项目</t>
  </si>
  <si>
    <t>户厕改造</t>
  </si>
  <si>
    <t>2023年“回头看”问题厕所整改列入今年整改</t>
  </si>
  <si>
    <t>资金情况</t>
  </si>
  <si>
    <t>2023年</t>
  </si>
  <si>
    <t>2024年</t>
  </si>
  <si>
    <t>2023年中央资金</t>
  </si>
  <si>
    <t>2024年中央资金</t>
  </si>
  <si>
    <t>2024年省级资金</t>
  </si>
  <si>
    <t>2024年资金配套</t>
  </si>
  <si>
    <t>县市区</t>
  </si>
  <si>
    <t>任务</t>
  </si>
  <si>
    <t>已完成</t>
  </si>
  <si>
    <t>完成率(%)</t>
  </si>
  <si>
    <t>已整改</t>
  </si>
  <si>
    <t>整改率（%）</t>
  </si>
  <si>
    <t>下达资金</t>
  </si>
  <si>
    <t>支出资金</t>
  </si>
  <si>
    <t>支出进度（%）</t>
  </si>
  <si>
    <t>户厕奖补资金</t>
  </si>
  <si>
    <t>后续管护资金</t>
  </si>
  <si>
    <t>离石区</t>
  </si>
  <si>
    <t>——</t>
  </si>
  <si>
    <t>文水县</t>
  </si>
  <si>
    <t>交城县</t>
  </si>
  <si>
    <t>兴  县</t>
  </si>
  <si>
    <t>临  县</t>
  </si>
  <si>
    <t>柳林县</t>
  </si>
  <si>
    <t>石楼县</t>
  </si>
  <si>
    <t>岚  县</t>
  </si>
  <si>
    <t>方山县</t>
  </si>
  <si>
    <t>中阳县</t>
  </si>
  <si>
    <t>交口县</t>
  </si>
  <si>
    <t>孝义市</t>
  </si>
  <si>
    <t>汾阳市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</si>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</sst>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8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华文仿宋"/>
      <charset val="134"/>
    </font>
    <font>
      <sz val="8"/>
      <color rgb="FF000000"/>
      <name val="华文仿宋"/>
      <charset val="134"/>
    </font>
    <font>
      <sz val="8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5" applyNumberFormat="0" applyAlignment="0" applyProtection="0">
      <alignment vertical="center"/>
    </xf>
    <xf numFmtId="0" fontId="18" fillId="4" borderId="36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5" borderId="37" applyNumberFormat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9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10" fontId="6" fillId="0" borderId="21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0" fontId="6" fillId="0" borderId="17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center" vertical="center" wrapText="1"/>
    </xf>
    <xf numFmtId="10" fontId="6" fillId="0" borderId="17" xfId="0" applyNumberFormat="1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horizontal="center" vertical="center" wrapText="1"/>
    </xf>
    <xf numFmtId="176" fontId="6" fillId="0" borderId="20" xfId="0" applyNumberFormat="1" applyFont="1" applyBorder="1" applyAlignment="1">
      <alignment horizontal="center" vertical="center" wrapText="1"/>
    </xf>
    <xf numFmtId="10" fontId="6" fillId="0" borderId="21" xfId="0" applyNumberFormat="1" applyFont="1" applyFill="1" applyBorder="1" applyAlignment="1">
      <alignment horizontal="center" vertical="center"/>
    </xf>
    <xf numFmtId="177" fontId="6" fillId="0" borderId="20" xfId="0" applyNumberFormat="1" applyFont="1" applyFill="1" applyBorder="1" applyAlignment="1">
      <alignment horizontal="center" vertical="center" wrapText="1"/>
    </xf>
    <xf numFmtId="176" fontId="6" fillId="0" borderId="23" xfId="0" applyNumberFormat="1" applyFont="1" applyFill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center" vertical="center" wrapText="1"/>
    </xf>
    <xf numFmtId="10" fontId="6" fillId="0" borderId="25" xfId="0" applyNumberFormat="1" applyFont="1" applyFill="1" applyBorder="1" applyAlignment="1">
      <alignment horizontal="center" vertical="center" wrapText="1"/>
    </xf>
    <xf numFmtId="10" fontId="6" fillId="0" borderId="13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76" fontId="6" fillId="0" borderId="17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76" fontId="6" fillId="0" borderId="18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176" fontId="6" fillId="0" borderId="2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17780</xdr:colOff>
      <xdr:row>2</xdr:row>
      <xdr:rowOff>9525</xdr:rowOff>
    </xdr:from>
    <xdr:to>
      <xdr:col>1</xdr:col>
      <xdr:colOff>1905</xdr:colOff>
      <xdr:row>4</xdr:row>
      <xdr:rowOff>438150</xdr:rowOff>
    </xdr:to>
    <xdr:cxnSp>
      <xdr:nvCxnSpPr>
        <xdr:cNvPr id="2" name="直接连接符 1"/>
        <xdr:cNvCxnSpPr/>
      </xdr:nvCxnSpPr>
      <xdr:spPr>
        <a:xfrm>
          <a:off x="17780" y="571500"/>
          <a:ext cx="460375" cy="1019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abSelected="1" zoomScale="120" zoomScaleNormal="120" workbookViewId="0">
      <selection activeCell="M11" sqref="M11"/>
    </sheetView>
  </sheetViews>
  <sheetFormatPr defaultColWidth="9" defaultRowHeight="13.5"/>
  <cols>
    <col min="1" max="1" width="6.25" style="2" customWidth="1"/>
    <col min="2" max="3" width="4.625" style="2" customWidth="1"/>
    <col min="4" max="4" width="5.5" style="2" customWidth="1"/>
    <col min="5" max="5" width="5.25" style="2" customWidth="1"/>
    <col min="6" max="6" width="6.75" style="2" customWidth="1"/>
    <col min="7" max="7" width="7.125" style="2" customWidth="1"/>
    <col min="8" max="8" width="5.75" style="2" customWidth="1"/>
    <col min="9" max="9" width="5.625" style="2" customWidth="1"/>
    <col min="10" max="10" width="6.25" style="2" customWidth="1"/>
    <col min="11" max="11" width="7.125" style="2" customWidth="1"/>
    <col min="12" max="12" width="5.375" style="2" customWidth="1"/>
    <col min="13" max="13" width="6.875" style="2" customWidth="1"/>
    <col min="14" max="14" width="6.5" style="2" customWidth="1"/>
    <col min="15" max="15" width="4.125" style="2" customWidth="1"/>
    <col min="16" max="16" width="7.125" style="2" customWidth="1"/>
    <col min="17" max="17" width="5.75" style="2" customWidth="1"/>
    <col min="18" max="18" width="4.5" style="2" customWidth="1"/>
    <col min="19" max="19" width="6" style="2" customWidth="1"/>
    <col min="20" max="20" width="5.375" style="2" customWidth="1"/>
    <col min="21" max="21" width="4.75" style="2" customWidth="1"/>
    <col min="22" max="22" width="6.375" style="2" customWidth="1"/>
    <col min="23" max="23" width="5.875" style="2" customWidth="1"/>
    <col min="24" max="16384" width="9" style="2"/>
  </cols>
  <sheetData>
    <row r="1" ht="28.5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5.75" customHeight="1" spans="1:23">
      <c r="A2" s="4"/>
      <c r="B2" s="4"/>
      <c r="C2" s="4"/>
      <c r="D2" s="4"/>
      <c r="E2" s="4"/>
      <c r="F2" s="4"/>
      <c r="G2" s="4"/>
      <c r="H2" s="4"/>
      <c r="I2" s="4"/>
      <c r="J2" s="4"/>
      <c r="K2" s="41"/>
      <c r="L2" s="41"/>
      <c r="M2" s="41"/>
      <c r="N2" s="41"/>
      <c r="O2" s="41"/>
      <c r="P2" s="41"/>
      <c r="Q2" s="41"/>
      <c r="R2" s="41"/>
      <c r="S2" s="41"/>
      <c r="T2" s="65" t="s">
        <v>1</v>
      </c>
      <c r="U2" s="65"/>
      <c r="V2" s="65"/>
      <c r="W2" s="65"/>
    </row>
    <row r="3" ht="23.25" customHeight="1" spans="1:23">
      <c r="A3" s="5" t="s">
        <v>2</v>
      </c>
      <c r="B3" s="6" t="s">
        <v>3</v>
      </c>
      <c r="C3" s="7"/>
      <c r="D3" s="7"/>
      <c r="E3" s="7"/>
      <c r="F3" s="7"/>
      <c r="G3" s="8"/>
      <c r="H3" s="9" t="s">
        <v>4</v>
      </c>
      <c r="I3" s="42"/>
      <c r="J3" s="43"/>
      <c r="K3" s="44" t="s">
        <v>5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66"/>
    </row>
    <row r="4" ht="23.25" customHeight="1" spans="1:23">
      <c r="A4" s="10"/>
      <c r="B4" s="11" t="s">
        <v>6</v>
      </c>
      <c r="C4" s="12"/>
      <c r="D4" s="13"/>
      <c r="E4" s="11" t="s">
        <v>7</v>
      </c>
      <c r="F4" s="12"/>
      <c r="G4" s="13"/>
      <c r="H4" s="14"/>
      <c r="I4" s="46"/>
      <c r="J4" s="47"/>
      <c r="K4" s="48" t="s">
        <v>8</v>
      </c>
      <c r="L4" s="49"/>
      <c r="M4" s="18"/>
      <c r="N4" s="48" t="s">
        <v>9</v>
      </c>
      <c r="O4" s="49"/>
      <c r="P4" s="49"/>
      <c r="Q4" s="49"/>
      <c r="R4" s="49"/>
      <c r="S4" s="18"/>
      <c r="T4" s="48" t="s">
        <v>10</v>
      </c>
      <c r="U4" s="67"/>
      <c r="V4" s="68"/>
      <c r="W4" s="69" t="s">
        <v>11</v>
      </c>
    </row>
    <row r="5" s="1" customFormat="1" ht="35.25" customHeight="1" spans="1:23">
      <c r="A5" s="15" t="s">
        <v>12</v>
      </c>
      <c r="B5" s="16" t="s">
        <v>13</v>
      </c>
      <c r="C5" s="17" t="s">
        <v>14</v>
      </c>
      <c r="D5" s="18" t="s">
        <v>15</v>
      </c>
      <c r="E5" s="16" t="s">
        <v>13</v>
      </c>
      <c r="F5" s="17" t="s">
        <v>14</v>
      </c>
      <c r="G5" s="18" t="s">
        <v>15</v>
      </c>
      <c r="H5" s="16" t="s">
        <v>13</v>
      </c>
      <c r="I5" s="17" t="s">
        <v>16</v>
      </c>
      <c r="J5" s="18" t="s">
        <v>17</v>
      </c>
      <c r="K5" s="48" t="s">
        <v>18</v>
      </c>
      <c r="L5" s="49" t="s">
        <v>19</v>
      </c>
      <c r="M5" s="18" t="s">
        <v>20</v>
      </c>
      <c r="N5" s="48" t="s">
        <v>21</v>
      </c>
      <c r="O5" s="49" t="s">
        <v>19</v>
      </c>
      <c r="P5" s="18" t="s">
        <v>20</v>
      </c>
      <c r="Q5" s="48" t="s">
        <v>22</v>
      </c>
      <c r="R5" s="49" t="s">
        <v>19</v>
      </c>
      <c r="S5" s="18" t="s">
        <v>20</v>
      </c>
      <c r="T5" s="48" t="s">
        <v>18</v>
      </c>
      <c r="U5" s="49" t="s">
        <v>19</v>
      </c>
      <c r="V5" s="18" t="s">
        <v>20</v>
      </c>
      <c r="W5" s="70"/>
    </row>
    <row r="6" ht="23.25" customHeight="1" spans="1:23">
      <c r="A6" s="19" t="s">
        <v>23</v>
      </c>
      <c r="B6" s="20" t="s">
        <v>24</v>
      </c>
      <c r="C6" s="21" t="s">
        <v>24</v>
      </c>
      <c r="D6" s="22" t="s">
        <v>24</v>
      </c>
      <c r="E6" s="20" t="s">
        <v>24</v>
      </c>
      <c r="F6" s="21" t="s">
        <v>24</v>
      </c>
      <c r="G6" s="22" t="s">
        <v>24</v>
      </c>
      <c r="H6" s="20">
        <v>909</v>
      </c>
      <c r="I6" s="50">
        <v>403</v>
      </c>
      <c r="J6" s="51">
        <f>I6/H6*100%</f>
        <v>0.443344334433443</v>
      </c>
      <c r="K6" s="52">
        <v>7.8</v>
      </c>
      <c r="L6" s="53">
        <v>5.23</v>
      </c>
      <c r="M6" s="54">
        <f t="shared" ref="M6:M11" si="0">L6/K6</f>
        <v>0.670512820512821</v>
      </c>
      <c r="N6" s="20" t="s">
        <v>24</v>
      </c>
      <c r="O6" s="21" t="s">
        <v>24</v>
      </c>
      <c r="P6" s="22" t="s">
        <v>24</v>
      </c>
      <c r="Q6" s="52">
        <v>17.09</v>
      </c>
      <c r="R6" s="50">
        <v>0</v>
      </c>
      <c r="S6" s="54">
        <f>R6/Q6</f>
        <v>0</v>
      </c>
      <c r="T6" s="52" t="s">
        <v>24</v>
      </c>
      <c r="U6" s="53" t="s">
        <v>24</v>
      </c>
      <c r="V6" s="71" t="s">
        <v>24</v>
      </c>
      <c r="W6" s="72">
        <v>0</v>
      </c>
    </row>
    <row r="7" ht="23.25" customHeight="1" spans="1:23">
      <c r="A7" s="23" t="s">
        <v>25</v>
      </c>
      <c r="B7" s="24">
        <v>924</v>
      </c>
      <c r="C7" s="25">
        <v>610</v>
      </c>
      <c r="D7" s="26">
        <f>C7/B7</f>
        <v>0.66017316017316</v>
      </c>
      <c r="E7" s="24">
        <v>500</v>
      </c>
      <c r="F7" s="25">
        <v>0</v>
      </c>
      <c r="G7" s="26">
        <f t="shared" ref="G7:G16" si="1">F7/E7</f>
        <v>0</v>
      </c>
      <c r="H7" s="24" t="s">
        <v>24</v>
      </c>
      <c r="I7" s="28" t="s">
        <v>24</v>
      </c>
      <c r="J7" s="29" t="s">
        <v>24</v>
      </c>
      <c r="K7" s="55">
        <v>60</v>
      </c>
      <c r="L7" s="56">
        <v>30</v>
      </c>
      <c r="M7" s="26">
        <f t="shared" si="0"/>
        <v>0.5</v>
      </c>
      <c r="N7" s="55">
        <v>30</v>
      </c>
      <c r="O7" s="25">
        <v>0</v>
      </c>
      <c r="P7" s="26">
        <f t="shared" ref="P7:P16" si="2">O7/N7</f>
        <v>0</v>
      </c>
      <c r="Q7" s="24" t="s">
        <v>24</v>
      </c>
      <c r="R7" s="28" t="s">
        <v>24</v>
      </c>
      <c r="S7" s="29" t="s">
        <v>24</v>
      </c>
      <c r="T7" s="55">
        <v>20</v>
      </c>
      <c r="U7" s="25">
        <v>0</v>
      </c>
      <c r="V7" s="26">
        <f t="shared" ref="V7:V16" si="3">U7/T7</f>
        <v>0</v>
      </c>
      <c r="W7" s="73">
        <v>100</v>
      </c>
    </row>
    <row r="8" ht="23.25" customHeight="1" spans="1:23">
      <c r="A8" s="23" t="s">
        <v>26</v>
      </c>
      <c r="B8" s="24">
        <v>473</v>
      </c>
      <c r="C8" s="25">
        <v>0</v>
      </c>
      <c r="D8" s="26">
        <f>C8/B8</f>
        <v>0</v>
      </c>
      <c r="E8" s="24">
        <v>300</v>
      </c>
      <c r="F8" s="25">
        <v>0</v>
      </c>
      <c r="G8" s="26">
        <f t="shared" si="1"/>
        <v>0</v>
      </c>
      <c r="H8" s="24">
        <v>249</v>
      </c>
      <c r="I8" s="25">
        <v>105</v>
      </c>
      <c r="J8" s="57">
        <f>I8/H8*100%</f>
        <v>0.421686746987952</v>
      </c>
      <c r="K8" s="55">
        <v>72</v>
      </c>
      <c r="L8" s="56">
        <v>9.37</v>
      </c>
      <c r="M8" s="26">
        <f t="shared" si="0"/>
        <v>0.130138888888889</v>
      </c>
      <c r="N8" s="55">
        <v>18</v>
      </c>
      <c r="O8" s="25">
        <v>0</v>
      </c>
      <c r="P8" s="26">
        <f t="shared" si="2"/>
        <v>0</v>
      </c>
      <c r="Q8" s="24" t="s">
        <v>24</v>
      </c>
      <c r="R8" s="28" t="s">
        <v>24</v>
      </c>
      <c r="S8" s="29" t="s">
        <v>24</v>
      </c>
      <c r="T8" s="55">
        <v>12</v>
      </c>
      <c r="U8" s="25">
        <v>0</v>
      </c>
      <c r="V8" s="26">
        <f t="shared" si="3"/>
        <v>0</v>
      </c>
      <c r="W8" s="72">
        <v>0</v>
      </c>
    </row>
    <row r="9" ht="23.25" customHeight="1" spans="1:23">
      <c r="A9" s="23" t="s">
        <v>27</v>
      </c>
      <c r="B9" s="24">
        <v>654</v>
      </c>
      <c r="C9" s="25">
        <v>0</v>
      </c>
      <c r="D9" s="26">
        <f>C9/B9</f>
        <v>0</v>
      </c>
      <c r="E9" s="24">
        <v>1690</v>
      </c>
      <c r="F9" s="25">
        <v>10</v>
      </c>
      <c r="G9" s="26">
        <f t="shared" si="1"/>
        <v>0.00591715976331361</v>
      </c>
      <c r="H9" s="24">
        <v>158</v>
      </c>
      <c r="I9" s="25">
        <v>158</v>
      </c>
      <c r="J9" s="57">
        <f>I9/H9*100%</f>
        <v>1</v>
      </c>
      <c r="K9" s="55">
        <v>52.68</v>
      </c>
      <c r="L9" s="25">
        <v>0</v>
      </c>
      <c r="M9" s="26">
        <f t="shared" si="0"/>
        <v>0</v>
      </c>
      <c r="N9" s="55">
        <v>101.4</v>
      </c>
      <c r="O9" s="25">
        <v>0</v>
      </c>
      <c r="P9" s="26">
        <f t="shared" si="2"/>
        <v>0</v>
      </c>
      <c r="Q9" s="24" t="s">
        <v>24</v>
      </c>
      <c r="R9" s="28" t="s">
        <v>24</v>
      </c>
      <c r="S9" s="29" t="s">
        <v>24</v>
      </c>
      <c r="T9" s="55">
        <v>67.6</v>
      </c>
      <c r="U9" s="25">
        <v>0</v>
      </c>
      <c r="V9" s="26">
        <f t="shared" si="3"/>
        <v>0</v>
      </c>
      <c r="W9" s="73">
        <v>200</v>
      </c>
    </row>
    <row r="10" ht="23.25" customHeight="1" spans="1:23">
      <c r="A10" s="23" t="s">
        <v>28</v>
      </c>
      <c r="B10" s="24">
        <v>747</v>
      </c>
      <c r="C10" s="25">
        <v>679</v>
      </c>
      <c r="D10" s="26">
        <f>C10/B10</f>
        <v>0.908969210174029</v>
      </c>
      <c r="E10" s="24">
        <v>2500</v>
      </c>
      <c r="F10" s="25">
        <v>260</v>
      </c>
      <c r="G10" s="26">
        <f t="shared" si="1"/>
        <v>0.104</v>
      </c>
      <c r="H10" s="24">
        <v>557</v>
      </c>
      <c r="I10" s="25">
        <v>391</v>
      </c>
      <c r="J10" s="57">
        <f>I10/H10*100%</f>
        <v>0.70197486535009</v>
      </c>
      <c r="K10" s="55">
        <v>180</v>
      </c>
      <c r="L10" s="56">
        <v>178.27</v>
      </c>
      <c r="M10" s="26">
        <f t="shared" si="0"/>
        <v>0.990388888888889</v>
      </c>
      <c r="N10" s="55">
        <v>150</v>
      </c>
      <c r="O10" s="56">
        <v>15.6</v>
      </c>
      <c r="P10" s="26">
        <f t="shared" si="2"/>
        <v>0.104</v>
      </c>
      <c r="Q10" s="55">
        <v>122.42</v>
      </c>
      <c r="R10" s="25">
        <v>0</v>
      </c>
      <c r="S10" s="26">
        <f>R10/Q10</f>
        <v>0</v>
      </c>
      <c r="T10" s="55">
        <v>100</v>
      </c>
      <c r="U10" s="56">
        <v>10.4</v>
      </c>
      <c r="V10" s="26">
        <f t="shared" si="3"/>
        <v>0.104</v>
      </c>
      <c r="W10" s="72">
        <v>0</v>
      </c>
    </row>
    <row r="11" ht="23.25" customHeight="1" spans="1:23">
      <c r="A11" s="23" t="s">
        <v>29</v>
      </c>
      <c r="B11" s="27">
        <v>1300</v>
      </c>
      <c r="C11" s="25">
        <v>1000</v>
      </c>
      <c r="D11" s="26">
        <f>C11/B11</f>
        <v>0.769230769230769</v>
      </c>
      <c r="E11" s="27">
        <v>500</v>
      </c>
      <c r="F11" s="25">
        <v>0</v>
      </c>
      <c r="G11" s="26">
        <f t="shared" si="1"/>
        <v>0</v>
      </c>
      <c r="H11" s="27">
        <v>57</v>
      </c>
      <c r="I11" s="58">
        <v>30</v>
      </c>
      <c r="J11" s="57">
        <f>I11/H11*100%</f>
        <v>0.526315789473684</v>
      </c>
      <c r="K11" s="55">
        <v>90</v>
      </c>
      <c r="L11" s="25">
        <v>0</v>
      </c>
      <c r="M11" s="26">
        <f t="shared" si="0"/>
        <v>0</v>
      </c>
      <c r="N11" s="55">
        <v>30</v>
      </c>
      <c r="O11" s="25">
        <v>0</v>
      </c>
      <c r="P11" s="26">
        <f t="shared" si="2"/>
        <v>0</v>
      </c>
      <c r="Q11" s="55">
        <v>11.32</v>
      </c>
      <c r="R11" s="25">
        <v>0</v>
      </c>
      <c r="S11" s="26">
        <f>R11/Q11</f>
        <v>0</v>
      </c>
      <c r="T11" s="74">
        <v>20</v>
      </c>
      <c r="U11" s="25">
        <v>0</v>
      </c>
      <c r="V11" s="26">
        <f t="shared" si="3"/>
        <v>0</v>
      </c>
      <c r="W11" s="72">
        <v>0</v>
      </c>
    </row>
    <row r="12" ht="23.25" customHeight="1" spans="1:23">
      <c r="A12" s="23" t="s">
        <v>30</v>
      </c>
      <c r="B12" s="24" t="s">
        <v>24</v>
      </c>
      <c r="C12" s="28" t="s">
        <v>24</v>
      </c>
      <c r="D12" s="29" t="s">
        <v>24</v>
      </c>
      <c r="E12" s="24">
        <v>210</v>
      </c>
      <c r="F12" s="25">
        <v>76</v>
      </c>
      <c r="G12" s="26">
        <f t="shared" si="1"/>
        <v>0.361904761904762</v>
      </c>
      <c r="H12" s="24" t="s">
        <v>24</v>
      </c>
      <c r="I12" s="28" t="s">
        <v>24</v>
      </c>
      <c r="J12" s="29" t="s">
        <v>24</v>
      </c>
      <c r="K12" s="24" t="s">
        <v>24</v>
      </c>
      <c r="L12" s="28" t="s">
        <v>24</v>
      </c>
      <c r="M12" s="29" t="s">
        <v>24</v>
      </c>
      <c r="N12" s="55">
        <v>12.6</v>
      </c>
      <c r="O12" s="25">
        <v>0</v>
      </c>
      <c r="P12" s="26">
        <f t="shared" si="2"/>
        <v>0</v>
      </c>
      <c r="Q12" s="24" t="s">
        <v>24</v>
      </c>
      <c r="R12" s="28" t="s">
        <v>24</v>
      </c>
      <c r="S12" s="29" t="s">
        <v>24</v>
      </c>
      <c r="T12" s="55">
        <v>8.4</v>
      </c>
      <c r="U12" s="25">
        <v>0</v>
      </c>
      <c r="V12" s="26">
        <f t="shared" si="3"/>
        <v>0</v>
      </c>
      <c r="W12" s="73">
        <v>67.2</v>
      </c>
    </row>
    <row r="13" ht="23.25" customHeight="1" spans="1:23">
      <c r="A13" s="23" t="s">
        <v>31</v>
      </c>
      <c r="B13" s="27" t="s">
        <v>24</v>
      </c>
      <c r="C13" s="30" t="s">
        <v>24</v>
      </c>
      <c r="D13" s="31" t="s">
        <v>24</v>
      </c>
      <c r="E13" s="27">
        <v>410</v>
      </c>
      <c r="F13" s="25">
        <v>0</v>
      </c>
      <c r="G13" s="26">
        <f t="shared" si="1"/>
        <v>0</v>
      </c>
      <c r="H13" s="27">
        <v>1104</v>
      </c>
      <c r="I13" s="25">
        <v>612</v>
      </c>
      <c r="J13" s="57">
        <f>I13/H13*100%</f>
        <v>0.554347826086957</v>
      </c>
      <c r="K13" s="24" t="s">
        <v>24</v>
      </c>
      <c r="L13" s="28" t="s">
        <v>24</v>
      </c>
      <c r="M13" s="29" t="s">
        <v>24</v>
      </c>
      <c r="N13" s="55">
        <v>24.6</v>
      </c>
      <c r="O13" s="25">
        <v>0</v>
      </c>
      <c r="P13" s="26">
        <f t="shared" si="2"/>
        <v>0</v>
      </c>
      <c r="Q13" s="24" t="s">
        <v>24</v>
      </c>
      <c r="R13" s="28" t="s">
        <v>24</v>
      </c>
      <c r="S13" s="29" t="s">
        <v>24</v>
      </c>
      <c r="T13" s="55">
        <v>16.4</v>
      </c>
      <c r="U13" s="25">
        <v>0</v>
      </c>
      <c r="V13" s="26">
        <f t="shared" si="3"/>
        <v>0</v>
      </c>
      <c r="W13" s="72">
        <v>0</v>
      </c>
    </row>
    <row r="14" ht="23.25" customHeight="1" spans="1:23">
      <c r="A14" s="23" t="s">
        <v>32</v>
      </c>
      <c r="B14" s="24" t="s">
        <v>24</v>
      </c>
      <c r="C14" s="28" t="s">
        <v>24</v>
      </c>
      <c r="D14" s="29" t="s">
        <v>24</v>
      </c>
      <c r="E14" s="24">
        <v>200</v>
      </c>
      <c r="F14" s="25">
        <v>10</v>
      </c>
      <c r="G14" s="26">
        <f t="shared" si="1"/>
        <v>0.05</v>
      </c>
      <c r="H14" s="24">
        <v>353</v>
      </c>
      <c r="I14" s="25">
        <v>20</v>
      </c>
      <c r="J14" s="57">
        <f>I14/H14*100%</f>
        <v>0.056657223796034</v>
      </c>
      <c r="K14" s="55">
        <v>30</v>
      </c>
      <c r="L14" s="25">
        <v>8.9</v>
      </c>
      <c r="M14" s="26">
        <f>L14/K14</f>
        <v>0.296666666666667</v>
      </c>
      <c r="N14" s="55">
        <v>12</v>
      </c>
      <c r="O14" s="25">
        <v>0</v>
      </c>
      <c r="P14" s="26">
        <f t="shared" si="2"/>
        <v>0</v>
      </c>
      <c r="Q14" s="24" t="s">
        <v>24</v>
      </c>
      <c r="R14" s="28" t="s">
        <v>24</v>
      </c>
      <c r="S14" s="29" t="s">
        <v>24</v>
      </c>
      <c r="T14" s="55">
        <v>8</v>
      </c>
      <c r="U14" s="25">
        <v>0</v>
      </c>
      <c r="V14" s="26">
        <f t="shared" si="3"/>
        <v>0</v>
      </c>
      <c r="W14" s="73">
        <v>60</v>
      </c>
    </row>
    <row r="15" ht="23.25" customHeight="1" spans="1:23">
      <c r="A15" s="23" t="s">
        <v>33</v>
      </c>
      <c r="B15" s="24">
        <v>1040</v>
      </c>
      <c r="C15" s="25">
        <v>12</v>
      </c>
      <c r="D15" s="26">
        <f>C15/B15</f>
        <v>0.0115384615384615</v>
      </c>
      <c r="E15" s="24">
        <v>450</v>
      </c>
      <c r="F15" s="25">
        <v>59</v>
      </c>
      <c r="G15" s="26">
        <f t="shared" si="1"/>
        <v>0.131111111111111</v>
      </c>
      <c r="H15" s="24">
        <v>360</v>
      </c>
      <c r="I15" s="25">
        <v>177</v>
      </c>
      <c r="J15" s="57">
        <f>I15/H15*100%</f>
        <v>0.491666666666667</v>
      </c>
      <c r="K15" s="55">
        <v>90</v>
      </c>
      <c r="L15" s="25">
        <v>0</v>
      </c>
      <c r="M15" s="26">
        <f>L15/K15</f>
        <v>0</v>
      </c>
      <c r="N15" s="55">
        <v>27</v>
      </c>
      <c r="O15" s="25">
        <v>0</v>
      </c>
      <c r="P15" s="26">
        <f t="shared" si="2"/>
        <v>0</v>
      </c>
      <c r="Q15" s="55">
        <v>40.47</v>
      </c>
      <c r="R15" s="25">
        <v>0</v>
      </c>
      <c r="S15" s="26">
        <f>R15/Q15</f>
        <v>0</v>
      </c>
      <c r="T15" s="55">
        <v>18</v>
      </c>
      <c r="U15" s="25">
        <v>0</v>
      </c>
      <c r="V15" s="26">
        <f t="shared" si="3"/>
        <v>0</v>
      </c>
      <c r="W15" s="73">
        <v>298</v>
      </c>
    </row>
    <row r="16" ht="23.25" customHeight="1" spans="1:23">
      <c r="A16" s="23" t="s">
        <v>34</v>
      </c>
      <c r="B16" s="24">
        <v>1154</v>
      </c>
      <c r="C16" s="25">
        <v>0</v>
      </c>
      <c r="D16" s="26">
        <f>C16/B16</f>
        <v>0</v>
      </c>
      <c r="E16" s="24">
        <v>330</v>
      </c>
      <c r="F16" s="25">
        <v>0</v>
      </c>
      <c r="G16" s="26">
        <f t="shared" si="1"/>
        <v>0</v>
      </c>
      <c r="H16" s="24">
        <v>95</v>
      </c>
      <c r="I16" s="25">
        <v>84</v>
      </c>
      <c r="J16" s="57">
        <f>I16/H16*100%</f>
        <v>0.884210526315789</v>
      </c>
      <c r="K16" s="55">
        <v>72.24</v>
      </c>
      <c r="L16" s="56">
        <v>1.5</v>
      </c>
      <c r="M16" s="26">
        <f>L16/K16</f>
        <v>0.0207641196013289</v>
      </c>
      <c r="N16" s="55">
        <v>19.8</v>
      </c>
      <c r="O16" s="25">
        <v>0</v>
      </c>
      <c r="P16" s="26">
        <f t="shared" si="2"/>
        <v>0</v>
      </c>
      <c r="Q16" s="55">
        <v>9.82</v>
      </c>
      <c r="R16" s="25">
        <v>0</v>
      </c>
      <c r="S16" s="26">
        <f>R16/Q16</f>
        <v>0</v>
      </c>
      <c r="T16" s="55">
        <v>13.2</v>
      </c>
      <c r="U16" s="25">
        <v>0</v>
      </c>
      <c r="V16" s="26">
        <f t="shared" si="3"/>
        <v>0</v>
      </c>
      <c r="W16" s="72">
        <v>0</v>
      </c>
    </row>
    <row r="17" ht="23.25" customHeight="1" spans="1:23">
      <c r="A17" s="23" t="s">
        <v>35</v>
      </c>
      <c r="B17" s="24" t="s">
        <v>24</v>
      </c>
      <c r="C17" s="28" t="s">
        <v>24</v>
      </c>
      <c r="D17" s="29" t="s">
        <v>24</v>
      </c>
      <c r="E17" s="24" t="s">
        <v>24</v>
      </c>
      <c r="F17" s="28" t="s">
        <v>24</v>
      </c>
      <c r="G17" s="29" t="s">
        <v>24</v>
      </c>
      <c r="H17" s="24" t="s">
        <v>24</v>
      </c>
      <c r="I17" s="28" t="s">
        <v>24</v>
      </c>
      <c r="J17" s="29" t="s">
        <v>24</v>
      </c>
      <c r="K17" s="24" t="s">
        <v>24</v>
      </c>
      <c r="L17" s="28" t="s">
        <v>24</v>
      </c>
      <c r="M17" s="29" t="s">
        <v>24</v>
      </c>
      <c r="N17" s="24" t="s">
        <v>24</v>
      </c>
      <c r="O17" s="28" t="s">
        <v>24</v>
      </c>
      <c r="P17" s="29" t="s">
        <v>24</v>
      </c>
      <c r="Q17" s="24" t="s">
        <v>24</v>
      </c>
      <c r="R17" s="28" t="s">
        <v>24</v>
      </c>
      <c r="S17" s="29" t="s">
        <v>24</v>
      </c>
      <c r="T17" s="24" t="s">
        <v>24</v>
      </c>
      <c r="U17" s="28" t="s">
        <v>24</v>
      </c>
      <c r="V17" s="29" t="s">
        <v>24</v>
      </c>
      <c r="W17" s="75" t="s">
        <v>24</v>
      </c>
    </row>
    <row r="18" ht="23.25" customHeight="1" spans="1:23">
      <c r="A18" s="32" t="s">
        <v>36</v>
      </c>
      <c r="B18" s="33" t="s">
        <v>24</v>
      </c>
      <c r="C18" s="34" t="s">
        <v>24</v>
      </c>
      <c r="D18" s="35" t="s">
        <v>24</v>
      </c>
      <c r="E18" s="33" t="s">
        <v>24</v>
      </c>
      <c r="F18" s="34" t="s">
        <v>24</v>
      </c>
      <c r="G18" s="35" t="s">
        <v>24</v>
      </c>
      <c r="H18" s="33" t="s">
        <v>24</v>
      </c>
      <c r="I18" s="34" t="s">
        <v>24</v>
      </c>
      <c r="J18" s="35" t="s">
        <v>24</v>
      </c>
      <c r="K18" s="59">
        <v>72</v>
      </c>
      <c r="L18" s="60">
        <v>36</v>
      </c>
      <c r="M18" s="61">
        <f>L18/K18</f>
        <v>0.5</v>
      </c>
      <c r="N18" s="33" t="s">
        <v>24</v>
      </c>
      <c r="O18" s="34" t="s">
        <v>24</v>
      </c>
      <c r="P18" s="35" t="s">
        <v>24</v>
      </c>
      <c r="Q18" s="59">
        <v>82.3</v>
      </c>
      <c r="R18" s="76">
        <v>0</v>
      </c>
      <c r="S18" s="61">
        <f>R18/Q18</f>
        <v>0</v>
      </c>
      <c r="T18" s="33" t="s">
        <v>24</v>
      </c>
      <c r="U18" s="34" t="s">
        <v>24</v>
      </c>
      <c r="V18" s="35" t="s">
        <v>24</v>
      </c>
      <c r="W18" s="77" t="s">
        <v>24</v>
      </c>
    </row>
    <row r="19" ht="23.25" customHeight="1" spans="1:23">
      <c r="A19" s="36" t="s">
        <v>37</v>
      </c>
      <c r="B19" s="37">
        <f>SUM(B6:B18)</f>
        <v>6292</v>
      </c>
      <c r="C19" s="38">
        <f>SUM(C6:C18)</f>
        <v>2301</v>
      </c>
      <c r="D19" s="39">
        <f>C19/B19</f>
        <v>0.365702479338843</v>
      </c>
      <c r="E19" s="40">
        <f>SUM(E6:E18)</f>
        <v>7090</v>
      </c>
      <c r="F19" s="38">
        <f>SUM(F6:F18)</f>
        <v>415</v>
      </c>
      <c r="G19" s="39">
        <f>F19/E19</f>
        <v>0.0585331452750353</v>
      </c>
      <c r="H19" s="37">
        <f>SUM(H6:H18)</f>
        <v>3842</v>
      </c>
      <c r="I19" s="38">
        <f>SUM(I6:I18)</f>
        <v>1980</v>
      </c>
      <c r="J19" s="62">
        <f>I19/H19*100%</f>
        <v>0.515356585111921</v>
      </c>
      <c r="K19" s="63">
        <v>726.72</v>
      </c>
      <c r="L19" s="64">
        <f>SUM(L6:L18)</f>
        <v>269.27</v>
      </c>
      <c r="M19" s="39">
        <f>L19/K19</f>
        <v>0.370527851166887</v>
      </c>
      <c r="N19" s="63">
        <v>425.4</v>
      </c>
      <c r="O19" s="64">
        <f>SUM(O6:O18)</f>
        <v>15.6</v>
      </c>
      <c r="P19" s="39">
        <f>O19/N19</f>
        <v>0.0366713681241185</v>
      </c>
      <c r="Q19" s="63">
        <f>SUM(Q6:Q18)</f>
        <v>283.42</v>
      </c>
      <c r="R19" s="64">
        <f>SUM(R6:R18)</f>
        <v>0</v>
      </c>
      <c r="S19" s="39">
        <f>R19/Q19</f>
        <v>0</v>
      </c>
      <c r="T19" s="63">
        <v>283.6</v>
      </c>
      <c r="U19" s="64">
        <f>SUM(U6:U18)</f>
        <v>10.4</v>
      </c>
      <c r="V19" s="39">
        <f>U19/T19</f>
        <v>0.0366713681241185</v>
      </c>
      <c r="W19" s="78">
        <v>725.2</v>
      </c>
    </row>
  </sheetData>
  <mergeCells count="11">
    <mergeCell ref="A1:W1"/>
    <mergeCell ref="T2:W2"/>
    <mergeCell ref="B3:G3"/>
    <mergeCell ref="K3:W3"/>
    <mergeCell ref="B4:D4"/>
    <mergeCell ref="E4:G4"/>
    <mergeCell ref="K4:M4"/>
    <mergeCell ref="N4:S4"/>
    <mergeCell ref="T4:V4"/>
    <mergeCell ref="W4:W5"/>
    <mergeCell ref="H3:J4"/>
  </mergeCells>
  <pageMargins left="0.699912516150888" right="0.699912516150888" top="0.74990626395218" bottom="0.74990626395218" header="0.299962510274151" footer="0.299962510274151"/>
  <pageSetup paperSize="9" orientation="landscape"/>
  <headerFooter/>
  <ignoredErrors>
    <ignoredError sqref="P19 G19 D1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cp:revision>0</cp:revision>
  <dcterms:created xsi:type="dcterms:W3CDTF">2020-05-08T06:04:00Z</dcterms:created>
  <dcterms:modified xsi:type="dcterms:W3CDTF">2024-08-23T02:26:03Z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FC15D8888F7F424599520B5A5E5ED470_12</vt:lpwstr>
  </property>
  <property fmtid="{D5CDD505-2E9C-101B-9397-08002B2CF9AE}" pid="3" name="KSOProductBuildVer">
    <vt:lpwstr>2052-12.1.0.17857</vt:lpwstr>
  </property>
</Properties>
</file>