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1" hidden="1">Sheet2!$B$3:$C$94</definedName>
    <definedName name="_xlnm.Print_Area" localSheetId="1">Sheet2!$B$1:$E$49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<sst xmlns="http://schemas.openxmlformats.org/spreadsheetml/2006/main" count="1119" uniqueCount="528">
  <si>
    <t>吕梁市2024年市直单位领证独生子女父母一次性奖励名单</t>
  </si>
  <si>
    <t>序号</t>
  </si>
  <si>
    <t>单位名称</t>
  </si>
  <si>
    <t>单位预算代码</t>
  </si>
  <si>
    <t>姓名</t>
  </si>
  <si>
    <t>性别</t>
  </si>
  <si>
    <t>退休时间</t>
  </si>
  <si>
    <t>退休文件</t>
  </si>
  <si>
    <t>所在单位职工总数</t>
  </si>
  <si>
    <t>上年度工资总额(元)</t>
  </si>
  <si>
    <t>平均工资(元)</t>
  </si>
  <si>
    <t>按上年职工平均工资的30%测算数</t>
  </si>
  <si>
    <t>财政奖励资金</t>
  </si>
  <si>
    <t>吕梁市发展和改革委员会</t>
  </si>
  <si>
    <t>陈江平</t>
  </si>
  <si>
    <t>男</t>
  </si>
  <si>
    <t>2023.08</t>
  </si>
  <si>
    <t>吕组职级字〔2023〕78号</t>
  </si>
  <si>
    <t>86</t>
  </si>
  <si>
    <t>王晓化</t>
  </si>
  <si>
    <t>女</t>
  </si>
  <si>
    <t>2023.05</t>
  </si>
  <si>
    <t>吕发改人事发〔2023〕117号</t>
  </si>
  <si>
    <t>高生平</t>
  </si>
  <si>
    <t>2023.12</t>
  </si>
  <si>
    <t>吕发改人事发〔2023〕370号</t>
  </si>
  <si>
    <t xml:space="preserve">市粮食和物资储备中心 </t>
  </si>
  <si>
    <t>岳美仙</t>
  </si>
  <si>
    <t>2023.01</t>
  </si>
  <si>
    <t>吕人社函〔2022〕707号</t>
  </si>
  <si>
    <t>27</t>
  </si>
  <si>
    <t>吕梁市艺术学校</t>
  </si>
  <si>
    <t>邸红霞</t>
  </si>
  <si>
    <t>吕人社函〔2022〕226号</t>
  </si>
  <si>
    <t>吕梁市工业产业发展中心</t>
  </si>
  <si>
    <t>刘旭红</t>
  </si>
  <si>
    <t>退休审批表</t>
  </si>
  <si>
    <t>吕梁市现代教育技术保障中心</t>
  </si>
  <si>
    <t>刘有光</t>
  </si>
  <si>
    <t>吕人社函〔2023〕378号</t>
  </si>
  <si>
    <t>吕梁市贺昌中学</t>
  </si>
  <si>
    <t>白岐凤</t>
  </si>
  <si>
    <t>吕人社函〔2023〕584号</t>
  </si>
  <si>
    <t>吕梁市委讲师团</t>
  </si>
  <si>
    <t>张世雄</t>
  </si>
  <si>
    <t>吕讲发〔2024〕2号</t>
  </si>
  <si>
    <t>吴新元</t>
  </si>
  <si>
    <t>吕组职级字〔2023〕146号</t>
  </si>
  <si>
    <t>吕梁市养老服务和社区治理中心</t>
  </si>
  <si>
    <t>053005</t>
  </si>
  <si>
    <t>刘缠娥</t>
  </si>
  <si>
    <t>吕梁市应急局</t>
  </si>
  <si>
    <t>石向义</t>
  </si>
  <si>
    <t>吕应急党委发〔2023〕23号</t>
  </si>
  <si>
    <t>李润年</t>
  </si>
  <si>
    <t>吕应急党委发〔2023〕12号</t>
  </si>
  <si>
    <t>吕梁市行政审批服务管理局</t>
  </si>
  <si>
    <t>026001</t>
  </si>
  <si>
    <t>王玉斌</t>
  </si>
  <si>
    <r>
      <rPr>
        <sz val="10"/>
        <rFont val="宋体"/>
        <charset val="134"/>
      </rPr>
      <t>吕组职级字</t>
    </r>
    <r>
      <rPr>
        <sz val="10"/>
        <rFont val="方正隶书_GBK"/>
        <charset val="134"/>
      </rPr>
      <t>〔</t>
    </r>
    <r>
      <rPr>
        <sz val="10"/>
        <rFont val="宋体"/>
        <charset val="134"/>
      </rPr>
      <t>2023</t>
    </r>
    <r>
      <rPr>
        <sz val="10"/>
        <rFont val="方正隶书_GBK"/>
        <charset val="134"/>
      </rPr>
      <t>〕</t>
    </r>
    <r>
      <rPr>
        <sz val="10"/>
        <rFont val="宋体"/>
        <charset val="134"/>
      </rPr>
      <t>33号</t>
    </r>
  </si>
  <si>
    <t>吕梁市中心血站</t>
  </si>
  <si>
    <t>051004</t>
  </si>
  <si>
    <t>薛冬平</t>
  </si>
  <si>
    <r>
      <rPr>
        <sz val="10"/>
        <rFont val="宋体"/>
        <charset val="134"/>
      </rPr>
      <t>吕人社函</t>
    </r>
    <r>
      <rPr>
        <sz val="10"/>
        <rFont val="方正隶书_GBK"/>
        <charset val="134"/>
      </rPr>
      <t>〔</t>
    </r>
    <r>
      <rPr>
        <sz val="10"/>
        <rFont val="宋体"/>
        <charset val="134"/>
      </rPr>
      <t>2022</t>
    </r>
    <r>
      <rPr>
        <sz val="10"/>
        <rFont val="方正隶书_GBK"/>
        <charset val="134"/>
      </rPr>
      <t>〕</t>
    </r>
    <r>
      <rPr>
        <sz val="10"/>
        <rFont val="宋体"/>
        <charset val="134"/>
      </rPr>
      <t>113号</t>
    </r>
  </si>
  <si>
    <t>市委史志研究室</t>
  </si>
  <si>
    <t>薛斌</t>
  </si>
  <si>
    <t>吕组干字〔2023〕110号</t>
  </si>
  <si>
    <t>雷晓晴</t>
  </si>
  <si>
    <t>吕史志发〔2023〕19号</t>
  </si>
  <si>
    <t>吕梁市城镇集体工业联合社</t>
  </si>
  <si>
    <t>王德强</t>
  </si>
  <si>
    <t>吕城联字〔2023〕20号</t>
  </si>
  <si>
    <t>吕梁市机关事务
服务中心</t>
  </si>
  <si>
    <t>014001</t>
  </si>
  <si>
    <t>高永兰</t>
  </si>
  <si>
    <t>吕事发〔2023〕79号</t>
  </si>
  <si>
    <t>吕梁市工商联</t>
  </si>
  <si>
    <t>025001</t>
  </si>
  <si>
    <t>于艳平</t>
  </si>
  <si>
    <t>吕联发〔2024〕2号</t>
  </si>
  <si>
    <t>市统计局</t>
  </si>
  <si>
    <t>024001</t>
  </si>
  <si>
    <t>马红梅</t>
  </si>
  <si>
    <t>吕同发〔2023〕42号</t>
  </si>
  <si>
    <t>吕梁市应急综合救援支队</t>
  </si>
  <si>
    <t>郭三鸣</t>
  </si>
  <si>
    <t>吕人社函〔2023〕256号</t>
  </si>
  <si>
    <t>张丽君</t>
  </si>
  <si>
    <t>康彦</t>
  </si>
  <si>
    <t>吕梁市房产管理服务中心</t>
  </si>
  <si>
    <t>樊东旭</t>
  </si>
  <si>
    <t>吕政任〔2023〕11号</t>
  </si>
  <si>
    <t>吕梁市能源局</t>
  </si>
  <si>
    <t>李小平</t>
  </si>
  <si>
    <t>吕组职级字〔2023〕92号</t>
  </si>
  <si>
    <t>吕梁高级技工学校</t>
  </si>
  <si>
    <t>054401</t>
  </si>
  <si>
    <t>畅建春</t>
  </si>
  <si>
    <t>吕人社函〔2023〕115号</t>
  </si>
  <si>
    <t>翟林珍</t>
  </si>
  <si>
    <t>吕人社函〔2023〕128号</t>
  </si>
  <si>
    <t>问小平</t>
  </si>
  <si>
    <t>秦保成</t>
  </si>
  <si>
    <t>吕梁广播电视台</t>
  </si>
  <si>
    <t>成学静</t>
  </si>
  <si>
    <t>吕政任【2023】1号</t>
  </si>
  <si>
    <t>吕梁市体育运动学校</t>
  </si>
  <si>
    <t>韩宝礼</t>
  </si>
  <si>
    <t>吕人社函〔2023〕440号</t>
  </si>
  <si>
    <t>吕梁市中小企业服务中心</t>
  </si>
  <si>
    <t>闫兔忠</t>
  </si>
  <si>
    <t>吕企发[2023]7号</t>
  </si>
  <si>
    <t>吕梁开放大学</t>
  </si>
  <si>
    <t>张建伟</t>
  </si>
  <si>
    <t>吕人社（2023）301号</t>
  </si>
  <si>
    <t>吕梁市人力资源和社会保障局</t>
  </si>
  <si>
    <t>054001</t>
  </si>
  <si>
    <t>肖于平</t>
  </si>
  <si>
    <t>吕人社发〔2023〕49号</t>
  </si>
  <si>
    <t>梁利民</t>
  </si>
  <si>
    <t>吕人社发〔2023〕55号</t>
  </si>
  <si>
    <t>中共吕梁市委老干部局</t>
  </si>
  <si>
    <t>017001</t>
  </si>
  <si>
    <t>薛秀平</t>
  </si>
  <si>
    <r>
      <rPr>
        <sz val="10"/>
        <rFont val="宋体"/>
        <charset val="134"/>
      </rPr>
      <t>国发</t>
    </r>
    <r>
      <rPr>
        <sz val="10"/>
        <rFont val="仿宋_GB2312"/>
        <charset val="134"/>
      </rPr>
      <t>〔</t>
    </r>
    <r>
      <rPr>
        <sz val="10"/>
        <rFont val="宋体"/>
        <charset val="134"/>
      </rPr>
      <t>1978</t>
    </r>
    <r>
      <rPr>
        <sz val="10"/>
        <rFont val="仿宋_GB2312"/>
        <charset val="134"/>
      </rPr>
      <t>〕</t>
    </r>
    <r>
      <rPr>
        <sz val="10"/>
        <rFont val="宋体"/>
        <charset val="134"/>
      </rPr>
      <t>104号</t>
    </r>
  </si>
  <si>
    <t>吕梁市创业就业服务中心</t>
  </si>
  <si>
    <t>054004</t>
  </si>
  <si>
    <t>薛彩琴</t>
  </si>
  <si>
    <t>吕人社发﹝2023﹞23号</t>
  </si>
  <si>
    <t>吕梁市现代农业发展服务中心</t>
  </si>
  <si>
    <t>074001</t>
  </si>
  <si>
    <t>田过如</t>
  </si>
  <si>
    <t>吕农服发【2023】43号</t>
  </si>
  <si>
    <t>周惠云</t>
  </si>
  <si>
    <t>2023.10</t>
  </si>
  <si>
    <t>吕人社函【2023】467号</t>
  </si>
  <si>
    <t>李爱杰</t>
  </si>
  <si>
    <t>吕人社函【2023】256号</t>
  </si>
  <si>
    <t>陈彦芳</t>
  </si>
  <si>
    <t>吕农服发【2023】111号</t>
  </si>
  <si>
    <t>吕梁市第四中学</t>
  </si>
  <si>
    <t>贾文玲</t>
  </si>
  <si>
    <t>吕人社函[2023]440号</t>
  </si>
  <si>
    <t>王宏元</t>
  </si>
  <si>
    <t>吕人社函[2023]115号</t>
  </si>
  <si>
    <t>高金锋</t>
  </si>
  <si>
    <t>吕梁市直机关幼儿园</t>
  </si>
  <si>
    <t>李晓棠</t>
  </si>
  <si>
    <t>69人</t>
  </si>
  <si>
    <t>孙建莆</t>
  </si>
  <si>
    <t>吕人社函【2023】440号</t>
  </si>
  <si>
    <t>87人</t>
  </si>
  <si>
    <t>李彩梅</t>
  </si>
  <si>
    <t>吕人社函【2024】33号</t>
  </si>
  <si>
    <t>83人</t>
  </si>
  <si>
    <t>郭冬玲</t>
  </si>
  <si>
    <t xml:space="preserve">女 </t>
  </si>
  <si>
    <t>王丽丽</t>
  </si>
  <si>
    <t>张彩虹</t>
  </si>
  <si>
    <t>2023.7.</t>
  </si>
  <si>
    <t>吕梁市直春苗幼儿园</t>
  </si>
  <si>
    <t>刘秀平</t>
  </si>
  <si>
    <t>吕人社函（2023）128号</t>
  </si>
  <si>
    <t>吕梁市残疾人联合会</t>
  </si>
  <si>
    <t>055001</t>
  </si>
  <si>
    <t>樊纪生</t>
  </si>
  <si>
    <t>吕组织级字〔2023〕137号</t>
  </si>
  <si>
    <t>吕梁市饮食服务公司</t>
  </si>
  <si>
    <t>张丽</t>
  </si>
  <si>
    <t>工勤人员人社局未发文件</t>
  </si>
  <si>
    <t>吕梁市政协</t>
  </si>
  <si>
    <t>004001</t>
  </si>
  <si>
    <t>薛晓梅</t>
  </si>
  <si>
    <t>吕协办发
【2023】13号</t>
  </si>
  <si>
    <t>吕梁市科学技术协会</t>
  </si>
  <si>
    <t>王文成</t>
  </si>
  <si>
    <t>吕梁市救助管理站</t>
  </si>
  <si>
    <t>053003</t>
  </si>
  <si>
    <t>冯永胜</t>
  </si>
  <si>
    <t>吕社保待遇函[2024]66号</t>
  </si>
  <si>
    <t>吕梁市住房公积金管理中心</t>
  </si>
  <si>
    <t>刘亚萍</t>
  </si>
  <si>
    <t>赵贵昌</t>
  </si>
  <si>
    <t>吕人社函〔2023〕467号</t>
  </si>
  <si>
    <t>马红萍</t>
  </si>
  <si>
    <t>任俊萍</t>
  </si>
  <si>
    <t>吕梁职业技术学院</t>
  </si>
  <si>
    <t>李丰红</t>
  </si>
  <si>
    <t>吕人社函｛2022｝707号</t>
  </si>
  <si>
    <t>郭莉莉</t>
  </si>
  <si>
    <t>张俊霞</t>
  </si>
  <si>
    <t>吕人社函｛2023｝115号</t>
  </si>
  <si>
    <t>霍超艳</t>
  </si>
  <si>
    <t>吕人社函｛2023｝128号</t>
  </si>
  <si>
    <t>王孝峰</t>
  </si>
  <si>
    <t>吕人社函｛2023｝301号</t>
  </si>
  <si>
    <t>麻海萍</t>
  </si>
  <si>
    <t>吕梁市农业农村局</t>
  </si>
  <si>
    <t>071001</t>
  </si>
  <si>
    <t>潘永刚</t>
  </si>
  <si>
    <t>吕人社函{2023}301号</t>
  </si>
  <si>
    <t>白秀娥</t>
  </si>
  <si>
    <t>吕人社函{2023}257号</t>
  </si>
  <si>
    <t>吕梁师范高等专科学校</t>
  </si>
  <si>
    <t>刘贵泉</t>
  </si>
  <si>
    <t>2021.08</t>
  </si>
  <si>
    <t>吕人社函【2023】115号</t>
  </si>
  <si>
    <t>260</t>
  </si>
  <si>
    <t>68985.51</t>
  </si>
  <si>
    <t>温少卿</t>
  </si>
  <si>
    <t>2022.06</t>
  </si>
  <si>
    <t>吕人社函【2022】362号</t>
  </si>
  <si>
    <t>257</t>
  </si>
  <si>
    <t>李震宇</t>
  </si>
  <si>
    <t>2022.04</t>
  </si>
  <si>
    <t>18538536</t>
  </si>
  <si>
    <t>72134.38</t>
  </si>
  <si>
    <t>李秀丽</t>
  </si>
  <si>
    <t>吕人社函【2022】329号</t>
  </si>
  <si>
    <t>樊晋锋</t>
  </si>
  <si>
    <t>2022.10</t>
  </si>
  <si>
    <t>吕人社函【2022】673号</t>
  </si>
  <si>
    <t>李侯平</t>
  </si>
  <si>
    <t>2022.10.</t>
  </si>
  <si>
    <t>梁宏</t>
  </si>
  <si>
    <t>孙玲玲</t>
  </si>
  <si>
    <t>梁琪玲</t>
  </si>
  <si>
    <t>吕组干字〔2023〕83号</t>
  </si>
  <si>
    <t>李宏辉</t>
  </si>
  <si>
    <t>吕人社函〔2023〕301号</t>
  </si>
  <si>
    <t>陈秀娥</t>
  </si>
  <si>
    <t>闫汾彪</t>
  </si>
  <si>
    <t>吴亚文</t>
  </si>
  <si>
    <t>臧新雁</t>
  </si>
  <si>
    <t>司明生</t>
  </si>
  <si>
    <t>田红芳</t>
  </si>
  <si>
    <t>吕人社函〔2023〕539号</t>
  </si>
  <si>
    <t>吕梁市审计局</t>
  </si>
  <si>
    <t>016001</t>
  </si>
  <si>
    <t>薛安同</t>
  </si>
  <si>
    <t>吕审党组【2023】 4号</t>
  </si>
  <si>
    <t>李根大</t>
  </si>
  <si>
    <t>吕审党组【2023】 9号</t>
  </si>
  <si>
    <t>李翠娥</t>
  </si>
  <si>
    <t>陈雪峰</t>
  </si>
  <si>
    <t>吕审党组【2023】19号</t>
  </si>
  <si>
    <t>冯小梅</t>
  </si>
  <si>
    <t>吕审党组【2023】 21号</t>
  </si>
  <si>
    <t>吕梁市交通运输局</t>
  </si>
  <si>
    <t>高树峰</t>
  </si>
  <si>
    <t>吕组职级字{2023}90号</t>
  </si>
  <si>
    <t>吕梁市运输事业发展中心</t>
  </si>
  <si>
    <t>薛福星</t>
  </si>
  <si>
    <t>刘晓菊</t>
  </si>
  <si>
    <t>吕人社函{2023}378号</t>
  </si>
  <si>
    <t>郝永忠</t>
  </si>
  <si>
    <t>吕人社函{2023}584号</t>
  </si>
  <si>
    <t>白玉</t>
  </si>
  <si>
    <t>吕人社函{2023}539号</t>
  </si>
  <si>
    <t>吕梁市交通运输运行监测与应急处置中心</t>
  </si>
  <si>
    <t>高锦锋</t>
  </si>
  <si>
    <t>吕人社函{2023}440号</t>
  </si>
  <si>
    <t>吕梁市农村公路发展中心</t>
  </si>
  <si>
    <t>郝秋花</t>
  </si>
  <si>
    <t>吕梁市交通运输综合行政执法队</t>
  </si>
  <si>
    <t>居爱斌</t>
  </si>
  <si>
    <t>吕人社函{2023}256号</t>
  </si>
  <si>
    <t>吕梁市水利局</t>
  </si>
  <si>
    <t>073001</t>
  </si>
  <si>
    <t>张刚</t>
  </si>
  <si>
    <t>吕梁市审计专业服务中心</t>
  </si>
  <si>
    <t>016002</t>
  </si>
  <si>
    <t>刘喜明</t>
  </si>
  <si>
    <t>吕审党组〔2023〕5号</t>
  </si>
  <si>
    <t>吕梁市第五中学</t>
  </si>
  <si>
    <t>刘巧明</t>
  </si>
  <si>
    <t>李学明</t>
  </si>
  <si>
    <t>吕组干字[2023]307号</t>
  </si>
  <si>
    <t>贾瑞泽</t>
  </si>
  <si>
    <t>吕梁市财政预算审核中心</t>
  </si>
  <si>
    <t>015002</t>
  </si>
  <si>
    <t>张惠民</t>
  </si>
  <si>
    <t>吕人社函[2023]584号</t>
  </si>
  <si>
    <t>中共吕梁
市委办公室</t>
  </si>
  <si>
    <t>001001</t>
  </si>
  <si>
    <t>刘高生</t>
  </si>
  <si>
    <t>吕组职级字【2023】80号</t>
  </si>
  <si>
    <t>吕梁市人民政府办公室</t>
  </si>
  <si>
    <t>003001</t>
  </si>
  <si>
    <t>高博</t>
  </si>
  <si>
    <t>吕政任〔2023〕5号</t>
  </si>
  <si>
    <t>吴建军</t>
  </si>
  <si>
    <t>吕组职级字〔2023〕144号</t>
  </si>
  <si>
    <t>吴建江</t>
  </si>
  <si>
    <t>吕梁市人民政府外事办公室</t>
  </si>
  <si>
    <t>029003</t>
  </si>
  <si>
    <t>马志坚</t>
  </si>
  <si>
    <r>
      <rPr>
        <sz val="10"/>
        <rFont val="宋体"/>
        <charset val="134"/>
      </rPr>
      <t>吕政任</t>
    </r>
    <r>
      <rPr>
        <sz val="10"/>
        <rFont val="方正隶书_GBK"/>
        <charset val="134"/>
      </rPr>
      <t>〔</t>
    </r>
    <r>
      <rPr>
        <sz val="10"/>
        <rFont val="宋体"/>
        <charset val="134"/>
      </rPr>
      <t>2023</t>
    </r>
    <r>
      <rPr>
        <sz val="10"/>
        <rFont val="CESI仿宋-GB2312"/>
        <charset val="134"/>
      </rPr>
      <t>〕</t>
    </r>
    <r>
      <rPr>
        <sz val="10"/>
        <rFont val="宋体"/>
        <charset val="134"/>
      </rPr>
      <t>12号</t>
    </r>
  </si>
  <si>
    <t>吕梁市工业和信息化局</t>
  </si>
  <si>
    <t>温国正</t>
  </si>
  <si>
    <r>
      <rPr>
        <sz val="10"/>
        <rFont val="宋体"/>
        <charset val="134"/>
      </rPr>
      <t>吕工信人字</t>
    </r>
    <r>
      <rPr>
        <sz val="10"/>
        <rFont val="方正隶书_GBK"/>
        <charset val="134"/>
      </rPr>
      <t>〔</t>
    </r>
    <r>
      <rPr>
        <sz val="10"/>
        <rFont val="宋体"/>
        <charset val="134"/>
      </rPr>
      <t>2023</t>
    </r>
    <r>
      <rPr>
        <sz val="10"/>
        <rFont val="方正隶书_GBK"/>
        <charset val="134"/>
      </rPr>
      <t>〕</t>
    </r>
    <r>
      <rPr>
        <sz val="10"/>
        <rFont val="宋体"/>
        <charset val="134"/>
      </rPr>
      <t>59号</t>
    </r>
  </si>
  <si>
    <t>贺小金</t>
  </si>
  <si>
    <r>
      <rPr>
        <sz val="10"/>
        <rFont val="宋体"/>
        <charset val="134"/>
      </rPr>
      <t>吕工信人字</t>
    </r>
    <r>
      <rPr>
        <sz val="10"/>
        <rFont val="方正隶书_GBK"/>
        <charset val="134"/>
      </rPr>
      <t>〔</t>
    </r>
    <r>
      <rPr>
        <sz val="10"/>
        <rFont val="宋体"/>
        <charset val="134"/>
      </rPr>
      <t>2023</t>
    </r>
    <r>
      <rPr>
        <sz val="10"/>
        <rFont val="方正隶书_GBK"/>
        <charset val="134"/>
      </rPr>
      <t>〕</t>
    </r>
    <r>
      <rPr>
        <sz val="10"/>
        <rFont val="宋体"/>
        <charset val="134"/>
      </rPr>
      <t>179号</t>
    </r>
  </si>
  <si>
    <t>刘毅</t>
  </si>
  <si>
    <r>
      <rPr>
        <sz val="10"/>
        <rFont val="宋体"/>
        <charset val="134"/>
      </rPr>
      <t>吕工信人字</t>
    </r>
    <r>
      <rPr>
        <sz val="10"/>
        <rFont val="方正隶书_GBK"/>
        <charset val="134"/>
      </rPr>
      <t>〔</t>
    </r>
    <r>
      <rPr>
        <sz val="10"/>
        <rFont val="宋体"/>
        <charset val="134"/>
      </rPr>
      <t>2023</t>
    </r>
    <r>
      <rPr>
        <sz val="10"/>
        <rFont val="方正隶书_GBK"/>
        <charset val="134"/>
      </rPr>
      <t>〕</t>
    </r>
    <r>
      <rPr>
        <sz val="10"/>
        <rFont val="宋体"/>
        <charset val="134"/>
      </rPr>
      <t>79号</t>
    </r>
  </si>
  <si>
    <t>王冬梅</t>
  </si>
  <si>
    <r>
      <rPr>
        <sz val="10"/>
        <rFont val="宋体"/>
        <charset val="134"/>
      </rPr>
      <t>吕工信人字</t>
    </r>
    <r>
      <rPr>
        <sz val="10"/>
        <rFont val="方正隶书_GBK"/>
        <charset val="134"/>
      </rPr>
      <t>〔</t>
    </r>
    <r>
      <rPr>
        <sz val="10"/>
        <rFont val="宋体"/>
        <charset val="134"/>
      </rPr>
      <t>2023</t>
    </r>
    <r>
      <rPr>
        <sz val="10"/>
        <rFont val="方正隶书_GBK"/>
        <charset val="134"/>
      </rPr>
      <t>〕</t>
    </r>
    <r>
      <rPr>
        <sz val="10"/>
        <rFont val="宋体"/>
        <charset val="134"/>
      </rPr>
      <t>134号</t>
    </r>
  </si>
  <si>
    <t>吕梁市疾控中心</t>
  </si>
  <si>
    <t>051002</t>
  </si>
  <si>
    <t>武瑞新</t>
  </si>
  <si>
    <t>吕人社函[2022]
707号</t>
  </si>
  <si>
    <t>吕梁市物资产业管理中心</t>
  </si>
  <si>
    <t>李树江</t>
  </si>
  <si>
    <t>吕物发（2023）4号</t>
  </si>
  <si>
    <t>吕梁市科学技术局</t>
  </si>
  <si>
    <t>石永铜</t>
  </si>
  <si>
    <t>吕人社函[2022]
113号</t>
  </si>
  <si>
    <t>高鹏</t>
  </si>
  <si>
    <t>吕人社函[2022]
592号</t>
  </si>
  <si>
    <t>李淑红</t>
  </si>
  <si>
    <t>吕人社函[2023]
584号</t>
  </si>
  <si>
    <t>市财政局</t>
  </si>
  <si>
    <t>015001</t>
  </si>
  <si>
    <t>田巨魁</t>
  </si>
  <si>
    <t>吕梁市农业学校</t>
  </si>
  <si>
    <t>白唤奇</t>
  </si>
  <si>
    <t>李福有</t>
  </si>
  <si>
    <t>吕梁市博物馆</t>
  </si>
  <si>
    <t>高艳锋</t>
  </si>
  <si>
    <t>吕梁市卫生学校</t>
  </si>
  <si>
    <t>张爱爱</t>
  </si>
  <si>
    <t>冯宝平</t>
  </si>
  <si>
    <t>吕人社函【2023】539号</t>
  </si>
  <si>
    <t>李艳峰</t>
  </si>
  <si>
    <t>吕政任【2023】12号</t>
  </si>
  <si>
    <t>张永明</t>
  </si>
  <si>
    <t>市公安局</t>
  </si>
  <si>
    <t>009001</t>
  </si>
  <si>
    <t>杨晋斌</t>
  </si>
  <si>
    <t>吕组职级字〔2023〕141号</t>
  </si>
  <si>
    <t>李志军</t>
  </si>
  <si>
    <t>吕组职级字〔2023〕34号</t>
  </si>
  <si>
    <t>李宾</t>
  </si>
  <si>
    <t>吕组职级字〔2023〕125号</t>
  </si>
  <si>
    <t>高春明</t>
  </si>
  <si>
    <t>吕公发〔2023〕74号</t>
  </si>
  <si>
    <t>成晓荣</t>
  </si>
  <si>
    <t>吕公发〔2023〕14号</t>
  </si>
  <si>
    <t>冯建生</t>
  </si>
  <si>
    <t>吕公发〔2023〕16号</t>
  </si>
  <si>
    <t>闫根计</t>
  </si>
  <si>
    <t>吕梁市会计学校</t>
  </si>
  <si>
    <t>司晓冰</t>
  </si>
  <si>
    <t>吕梁市文化和旅游局</t>
  </si>
  <si>
    <t>王天平</t>
  </si>
  <si>
    <t>吕组职级字【2023】91号</t>
  </si>
  <si>
    <t>韩思元</t>
  </si>
  <si>
    <t>吕文旅发【2023】123号</t>
  </si>
  <si>
    <t>吕梁市卫生健康综合行政执法队</t>
  </si>
  <si>
    <t>051003</t>
  </si>
  <si>
    <t>孟明珍</t>
  </si>
  <si>
    <t>吕政任【2023】5号</t>
  </si>
  <si>
    <t>张雪梅</t>
  </si>
  <si>
    <t>吕梁市特殊教育学校</t>
  </si>
  <si>
    <t>武芝艳</t>
  </si>
  <si>
    <t>吕人社函【2021】484号</t>
  </si>
  <si>
    <t>赵冬梅</t>
  </si>
  <si>
    <t>刘爱玲</t>
  </si>
  <si>
    <t>吕梁经济管理学校</t>
  </si>
  <si>
    <t>张天旺</t>
  </si>
  <si>
    <t xml:space="preserve">吕人社函（2023）440号 </t>
  </si>
  <si>
    <t>吕梁市纪委监委</t>
  </si>
  <si>
    <t>潘晓明</t>
  </si>
  <si>
    <r>
      <rPr>
        <sz val="10"/>
        <rFont val="宋体"/>
        <charset val="134"/>
      </rPr>
      <t>吕组职级字</t>
    </r>
    <r>
      <rPr>
        <sz val="10"/>
        <rFont val="方正仿宋_GBK"/>
        <charset val="134"/>
      </rPr>
      <t>〔</t>
    </r>
    <r>
      <rPr>
        <sz val="10"/>
        <rFont val="宋体"/>
        <charset val="134"/>
      </rPr>
      <t>2023</t>
    </r>
    <r>
      <rPr>
        <sz val="10"/>
        <rFont val="方正仿宋_GBK"/>
        <charset val="134"/>
      </rPr>
      <t>〕</t>
    </r>
    <r>
      <rPr>
        <sz val="10"/>
        <rFont val="宋体"/>
        <charset val="134"/>
      </rPr>
      <t>138号</t>
    </r>
  </si>
  <si>
    <t>樊泽明</t>
  </si>
  <si>
    <r>
      <rPr>
        <sz val="10"/>
        <rFont val="宋体"/>
        <charset val="134"/>
      </rPr>
      <t>吕纪任</t>
    </r>
    <r>
      <rPr>
        <sz val="10"/>
        <rFont val="方正仿宋_GBK"/>
        <charset val="134"/>
      </rPr>
      <t>〔</t>
    </r>
    <r>
      <rPr>
        <sz val="10"/>
        <rFont val="宋体"/>
        <charset val="134"/>
      </rPr>
      <t>2024</t>
    </r>
    <r>
      <rPr>
        <sz val="10"/>
        <rFont val="方正仿宋_GBK"/>
        <charset val="134"/>
      </rPr>
      <t>〕</t>
    </r>
    <r>
      <rPr>
        <sz val="10"/>
        <rFont val="宋体"/>
        <charset val="134"/>
      </rPr>
      <t>3号</t>
    </r>
  </si>
  <si>
    <t>郭晓萍</t>
  </si>
  <si>
    <r>
      <rPr>
        <sz val="10"/>
        <rFont val="宋体"/>
        <charset val="134"/>
      </rPr>
      <t>吕人社函</t>
    </r>
    <r>
      <rPr>
        <sz val="10"/>
        <rFont val="方正仿宋_GBK"/>
        <charset val="134"/>
      </rPr>
      <t>〔</t>
    </r>
    <r>
      <rPr>
        <sz val="10"/>
        <rFont val="宋体"/>
        <charset val="134"/>
      </rPr>
      <t>2023</t>
    </r>
    <r>
      <rPr>
        <sz val="10"/>
        <rFont val="方正仿宋_GBK"/>
        <charset val="134"/>
      </rPr>
      <t>〕</t>
    </r>
    <r>
      <rPr>
        <sz val="10"/>
        <rFont val="宋体"/>
        <charset val="134"/>
      </rPr>
      <t>539号</t>
    </r>
  </si>
  <si>
    <t>邓小峰</t>
  </si>
  <si>
    <r>
      <rPr>
        <sz val="10"/>
        <rFont val="宋体"/>
        <charset val="134"/>
      </rPr>
      <t>吕纪监组</t>
    </r>
    <r>
      <rPr>
        <sz val="10"/>
        <rFont val="方正仿宋_GBK"/>
        <charset val="134"/>
      </rPr>
      <t>〔</t>
    </r>
    <r>
      <rPr>
        <sz val="10"/>
        <rFont val="宋体"/>
        <charset val="134"/>
      </rPr>
      <t>2023</t>
    </r>
    <r>
      <rPr>
        <sz val="10"/>
        <rFont val="方正仿宋_GBK"/>
        <charset val="134"/>
      </rPr>
      <t>〕</t>
    </r>
    <r>
      <rPr>
        <sz val="10"/>
        <rFont val="宋体"/>
        <charset val="134"/>
      </rPr>
      <t>7号</t>
    </r>
  </si>
  <si>
    <t>靳钧</t>
  </si>
  <si>
    <t>吕组职级字〔2023〕138号</t>
  </si>
  <si>
    <t>郭效雄</t>
  </si>
  <si>
    <t>吕组职级字〔2023〕124号</t>
  </si>
  <si>
    <t>中共吕梁市委党校</t>
  </si>
  <si>
    <t>杨世广</t>
  </si>
  <si>
    <t>吕组干字【2023】33号</t>
  </si>
  <si>
    <t>高永明</t>
  </si>
  <si>
    <t>吕组干字【2023】284号</t>
  </si>
  <si>
    <t>李星英</t>
  </si>
  <si>
    <t>吕党发【2023】12号</t>
  </si>
  <si>
    <t>姚文英</t>
  </si>
  <si>
    <t>吕梁市体育局</t>
  </si>
  <si>
    <t>王成军</t>
  </si>
  <si>
    <t>吕组干字【2023】249号</t>
  </si>
  <si>
    <t>李小利</t>
  </si>
  <si>
    <t>吕体发【2023】54号</t>
  </si>
  <si>
    <t>葛申华</t>
  </si>
  <si>
    <t>吕梁市职业中等专业学校</t>
  </si>
  <si>
    <t>高继莲</t>
  </si>
  <si>
    <t>吕人社函【2023】378号</t>
  </si>
  <si>
    <t>吕梁市商务局</t>
  </si>
  <si>
    <t>李广权</t>
  </si>
  <si>
    <t>吕商务党组[2023]12号</t>
  </si>
  <si>
    <t>杨文梅</t>
  </si>
  <si>
    <t>吕梁市智慧城市管理中心</t>
  </si>
  <si>
    <t>辛丽华</t>
  </si>
  <si>
    <t>吕梁市市场监督管理局</t>
  </si>
  <si>
    <t>027001</t>
  </si>
  <si>
    <t>薛玲</t>
  </si>
  <si>
    <t>吕市监党组【2022】17号</t>
  </si>
  <si>
    <t>吕市监党组【2022】25号</t>
  </si>
  <si>
    <t>周夏平</t>
  </si>
  <si>
    <t>吕市监局党组【2023】31号</t>
  </si>
  <si>
    <t>刘玉平</t>
  </si>
  <si>
    <t>吕市监局党组【2023】39号</t>
  </si>
  <si>
    <t>郭晓明</t>
  </si>
  <si>
    <t>吕人社函【2023】584号</t>
  </si>
  <si>
    <t>吕梁市荣军医院</t>
  </si>
  <si>
    <t>057002</t>
  </si>
  <si>
    <t>成晋元</t>
  </si>
  <si>
    <t>赵院平</t>
  </si>
  <si>
    <t>吕梁市综合检验检测中心</t>
  </si>
  <si>
    <t>027002</t>
  </si>
  <si>
    <t>王新华</t>
  </si>
  <si>
    <t>雒向东</t>
  </si>
  <si>
    <t>王秀明</t>
  </si>
  <si>
    <t>吕人社函【2023】227号</t>
  </si>
  <si>
    <t>吕梁市城市管理局</t>
  </si>
  <si>
    <t>王莹</t>
  </si>
  <si>
    <t>吕城党组〔2023〕11号</t>
  </si>
  <si>
    <t>王兵兵</t>
  </si>
  <si>
    <t>市委政研室</t>
  </si>
  <si>
    <t>012001</t>
  </si>
  <si>
    <t>梁明德</t>
  </si>
  <si>
    <t>吕组职级字〔2023〕89号</t>
  </si>
  <si>
    <t>吕梁日报社</t>
  </si>
  <si>
    <t>刘鹏</t>
  </si>
  <si>
    <t>吕组干字〔2023〕212号</t>
  </si>
  <si>
    <t>吕梁市教育局</t>
  </si>
  <si>
    <t>郭文频</t>
  </si>
  <si>
    <t>吕组职级字〔2024〕3号</t>
  </si>
  <si>
    <t>市规划和自然资源局</t>
  </si>
  <si>
    <t>问林旺</t>
  </si>
  <si>
    <t>晋自然资源党发〔2023〕35号</t>
  </si>
  <si>
    <t>刘鸿</t>
  </si>
  <si>
    <t>吕梁市人民代表大会常务委员会</t>
  </si>
  <si>
    <t>郭卫民</t>
  </si>
  <si>
    <t>吕组干字〔2023〕148号</t>
  </si>
  <si>
    <t>刘婷</t>
  </si>
  <si>
    <t>工勤人员</t>
  </si>
  <si>
    <t>吕梁市卫生健康委员会</t>
  </si>
  <si>
    <t>051001</t>
  </si>
  <si>
    <t>任五星</t>
  </si>
  <si>
    <t>吕组职级字〔2023〕12号</t>
  </si>
  <si>
    <t>吕梁市生态环境局离石分局</t>
  </si>
  <si>
    <t>刘沛</t>
  </si>
  <si>
    <t>吕梁市生态环境局汾阳分局</t>
  </si>
  <si>
    <t>卢付春</t>
  </si>
  <si>
    <t>吕环党组发〔2023〕31号</t>
  </si>
  <si>
    <t>郝增智</t>
  </si>
  <si>
    <t>李振宏</t>
  </si>
  <si>
    <t>吕环党组发〔2023〕84号</t>
  </si>
  <si>
    <t>李文萍</t>
  </si>
  <si>
    <t>吕梁市生态环境局文水分局</t>
  </si>
  <si>
    <t>续小平</t>
  </si>
  <si>
    <t>吕环党组发〔2023〕10号</t>
  </si>
  <si>
    <t>吕梁市生态环境局孝义分局</t>
  </si>
  <si>
    <t>陈夏云</t>
  </si>
  <si>
    <t>退休人员信息核查表</t>
  </si>
  <si>
    <t>吕梁市骨结核病专科医院</t>
  </si>
  <si>
    <t>051006</t>
  </si>
  <si>
    <t>陈宝宝</t>
  </si>
  <si>
    <t>高丽</t>
  </si>
  <si>
    <t>吕人社函
〔2023〕
115号</t>
  </si>
  <si>
    <t>时乃旺</t>
  </si>
  <si>
    <t>山西省汾阳医院</t>
  </si>
  <si>
    <t>贾艳红</t>
  </si>
  <si>
    <t>刘小强</t>
  </si>
  <si>
    <t>任正永</t>
  </si>
  <si>
    <t>宋晶梅</t>
  </si>
  <si>
    <t>吕人社函[2023]128号</t>
  </si>
  <si>
    <t>任勇</t>
  </si>
  <si>
    <t>白永红</t>
  </si>
  <si>
    <t>李莉</t>
  </si>
  <si>
    <t>许长年</t>
  </si>
  <si>
    <t>吕人社函[2023]256号</t>
  </si>
  <si>
    <t>冀红兵</t>
  </si>
  <si>
    <t>宋幼林</t>
  </si>
  <si>
    <t>王建林</t>
  </si>
  <si>
    <t>吕人社函[2023]378号</t>
  </si>
  <si>
    <t>李丽萍</t>
  </si>
  <si>
    <t>张秀莲</t>
  </si>
  <si>
    <t>张丽琴</t>
  </si>
  <si>
    <t>荀艳梅</t>
  </si>
  <si>
    <t>刘志伟</t>
  </si>
  <si>
    <t>康继萍</t>
  </si>
  <si>
    <t>孔小繁</t>
  </si>
  <si>
    <t>吕人社函[2023]539号</t>
  </si>
  <si>
    <t>张彩芬</t>
  </si>
  <si>
    <t>张志峰</t>
  </si>
  <si>
    <t>高福梅</t>
  </si>
  <si>
    <t>侯河</t>
  </si>
  <si>
    <t>王耀琴</t>
  </si>
  <si>
    <t>赵新彦</t>
  </si>
  <si>
    <t>吕梁市人民医院</t>
  </si>
  <si>
    <t>051007</t>
  </si>
  <si>
    <t>梁变仙</t>
  </si>
  <si>
    <t>吕人社函【2023】128号</t>
  </si>
  <si>
    <t>申慧</t>
  </si>
  <si>
    <t>李彩平</t>
  </si>
  <si>
    <t>刘真平</t>
  </si>
  <si>
    <t>孙晋斌</t>
  </si>
  <si>
    <t>郝东霞</t>
  </si>
  <si>
    <t>尚全梅</t>
  </si>
  <si>
    <t>杨新娥</t>
  </si>
  <si>
    <t>李改平</t>
  </si>
  <si>
    <t>赵亚林</t>
  </si>
  <si>
    <t>李晓兰</t>
  </si>
  <si>
    <t>李香梅</t>
  </si>
  <si>
    <t>梁玲玉</t>
  </si>
  <si>
    <t>吕人社函【2022】707号</t>
  </si>
  <si>
    <t>具体花名见附表：</t>
  </si>
  <si>
    <t>人数</t>
  </si>
  <si>
    <t>中共吕梁市委办公室</t>
  </si>
  <si>
    <t>吕梁市财政局</t>
  </si>
  <si>
    <t>吕梁市机关事务服务中心</t>
  </si>
  <si>
    <t>吕梁市交通运输运行监测
与应急处置中心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</si>
</sst>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yyyymm"/>
  </numFmts>
  <fonts count="3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color theme="1"/>
      <name val="仿宋"/>
      <charset val="134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方正隶书_GBK"/>
      <charset val="134"/>
    </font>
    <font>
      <sz val="10"/>
      <name val="方正仿宋_GBK"/>
      <charset val="134"/>
    </font>
    <font>
      <sz val="10"/>
      <name val="CESI仿宋-GB2312"/>
      <charset val="134"/>
    </font>
    <font>
      <sz val="1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6" fillId="0" borderId="0"/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 indent="2"/>
    </xf>
    <xf numFmtId="0" fontId="4" fillId="0" borderId="0" xfId="0" applyNumberFormat="1" applyFont="1" applyFill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/>
    </xf>
    <xf numFmtId="176" fontId="6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/>
    </xf>
    <xf numFmtId="57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6" fontId="8" fillId="0" borderId="0" xfId="0" applyNumberFormat="1" applyFont="1" applyFill="1" applyBorder="1" applyAlignment="1" applyProtection="1">
      <alignment horizontal="center" vertical="center"/>
    </xf>
    <xf numFmtId="176" fontId="9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176" fontId="7" fillId="0" borderId="1" xfId="0" applyNumberFormat="1" applyFont="1" applyFill="1" applyBorder="1" applyAlignment="1" applyProtection="1">
      <alignment horizontal="center" vertical="center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/>
    </xf>
    <xf numFmtId="177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8" fontId="6" fillId="0" borderId="1" xfId="49" applyNumberFormat="1" applyFont="1" applyFill="1" applyBorder="1" applyAlignment="1">
      <alignment horizontal="center" vertical="center" wrapText="1"/>
    </xf>
    <xf numFmtId="0" fontId="6" fillId="0" borderId="1" xfId="49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 quotePrefix="1">
      <alignment horizontal="center" vertical="center"/>
    </xf>
    <xf numFmtId="49" fontId="6" fillId="0" borderId="1" xfId="0" applyNumberFormat="1" applyFont="1" applyFill="1" applyBorder="1" applyAlignment="1" applyProtection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6 2 4 2 2 7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0"/>
  <sheetViews>
    <sheetView tabSelected="1" workbookViewId="0">
      <pane ySplit="2" topLeftCell="A173" activePane="bottomLeft" state="frozen"/>
      <selection/>
      <selection pane="bottomLeft" activeCell="J175" sqref="J175"/>
    </sheetView>
  </sheetViews>
  <sheetFormatPr defaultColWidth="9" defaultRowHeight="23" customHeight="1"/>
  <cols>
    <col min="1" max="1" width="6.5" style="13" customWidth="1"/>
    <col min="2" max="2" width="26.625" style="13" customWidth="1"/>
    <col min="3" max="3" width="10.375" style="13" customWidth="1"/>
    <col min="4" max="4" width="6.625" style="13" customWidth="1"/>
    <col min="5" max="5" width="4" style="13" customWidth="1"/>
    <col min="6" max="6" width="10.75" style="13" customWidth="1"/>
    <col min="7" max="7" width="24.125" style="13" customWidth="1"/>
    <col min="8" max="8" width="9" style="13"/>
    <col min="9" max="9" width="11.25" style="13" customWidth="1"/>
    <col min="10" max="10" width="10.875" style="13" customWidth="1"/>
    <col min="11" max="11" width="17.5" style="14" customWidth="1"/>
    <col min="12" max="12" width="15" style="14" customWidth="1"/>
    <col min="13" max="16376" width="9" style="13"/>
    <col min="16377" max="16384" width="9" style="15"/>
  </cols>
  <sheetData>
    <row r="1" s="13" customFormat="1" ht="45" customHeight="1" spans="1:12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27"/>
      <c r="L1" s="27"/>
    </row>
    <row r="2" s="13" customFormat="1" ht="37" customHeight="1" spans="1:12">
      <c r="A2" s="17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7" t="s">
        <v>6</v>
      </c>
      <c r="G2" s="17" t="s">
        <v>7</v>
      </c>
      <c r="H2" s="17" t="s">
        <v>8</v>
      </c>
      <c r="I2" s="17" t="s">
        <v>9</v>
      </c>
      <c r="J2" s="17" t="s">
        <v>10</v>
      </c>
      <c r="K2" s="28" t="s">
        <v>11</v>
      </c>
      <c r="L2" s="28" t="s">
        <v>12</v>
      </c>
    </row>
    <row r="3" s="13" customFormat="1" customHeight="1" spans="1:12">
      <c r="A3" s="18">
        <v>1</v>
      </c>
      <c r="B3" s="18" t="s">
        <v>13</v>
      </c>
      <c r="C3" s="19">
        <v>101001</v>
      </c>
      <c r="D3" s="18" t="s">
        <v>14</v>
      </c>
      <c r="E3" s="18" t="s">
        <v>15</v>
      </c>
      <c r="F3" s="20" t="s">
        <v>16</v>
      </c>
      <c r="G3" s="21" t="s">
        <v>17</v>
      </c>
      <c r="H3" s="20" t="s">
        <v>18</v>
      </c>
      <c r="I3" s="29">
        <v>7808457</v>
      </c>
      <c r="J3" s="29">
        <v>90796</v>
      </c>
      <c r="K3" s="30">
        <f>J3*0.3</f>
        <v>27238.8</v>
      </c>
      <c r="L3" s="31">
        <f>J3*0.3</f>
        <v>27238.8</v>
      </c>
    </row>
    <row r="4" s="13" customFormat="1" customHeight="1" spans="1:12">
      <c r="A4" s="18">
        <v>2</v>
      </c>
      <c r="B4" s="18" t="s">
        <v>13</v>
      </c>
      <c r="C4" s="19">
        <v>101001</v>
      </c>
      <c r="D4" s="18" t="s">
        <v>19</v>
      </c>
      <c r="E4" s="18" t="s">
        <v>20</v>
      </c>
      <c r="F4" s="20" t="s">
        <v>21</v>
      </c>
      <c r="G4" s="21" t="s">
        <v>22</v>
      </c>
      <c r="H4" s="20" t="s">
        <v>18</v>
      </c>
      <c r="I4" s="29">
        <v>7808457</v>
      </c>
      <c r="J4" s="29">
        <v>90796</v>
      </c>
      <c r="K4" s="30">
        <f t="shared" ref="K4:K35" si="0">J4*0.3</f>
        <v>27238.8</v>
      </c>
      <c r="L4" s="31">
        <f t="shared" ref="L3:L8" si="1">J4*0.3</f>
        <v>27238.8</v>
      </c>
    </row>
    <row r="5" s="13" customFormat="1" customHeight="1" spans="1:12">
      <c r="A5" s="18">
        <v>3</v>
      </c>
      <c r="B5" s="18" t="s">
        <v>13</v>
      </c>
      <c r="C5" s="19">
        <v>101001</v>
      </c>
      <c r="D5" s="18" t="s">
        <v>23</v>
      </c>
      <c r="E5" s="18" t="s">
        <v>15</v>
      </c>
      <c r="F5" s="20" t="s">
        <v>24</v>
      </c>
      <c r="G5" s="21" t="s">
        <v>25</v>
      </c>
      <c r="H5" s="20" t="s">
        <v>18</v>
      </c>
      <c r="I5" s="29">
        <v>7808457</v>
      </c>
      <c r="J5" s="29">
        <v>90796</v>
      </c>
      <c r="K5" s="30">
        <f t="shared" si="0"/>
        <v>27238.8</v>
      </c>
      <c r="L5" s="31">
        <f t="shared" si="1"/>
        <v>27238.8</v>
      </c>
    </row>
    <row r="6" s="13" customFormat="1" customHeight="1" spans="1:12">
      <c r="A6" s="18">
        <v>4</v>
      </c>
      <c r="B6" s="18" t="s">
        <v>26</v>
      </c>
      <c r="C6" s="19">
        <v>101003</v>
      </c>
      <c r="D6" s="18" t="s">
        <v>27</v>
      </c>
      <c r="E6" s="18" t="s">
        <v>20</v>
      </c>
      <c r="F6" s="20" t="s">
        <v>28</v>
      </c>
      <c r="G6" s="21" t="s">
        <v>29</v>
      </c>
      <c r="H6" s="20" t="s">
        <v>30</v>
      </c>
      <c r="I6" s="29">
        <v>2337588</v>
      </c>
      <c r="J6" s="29">
        <v>86577</v>
      </c>
      <c r="K6" s="30">
        <f t="shared" si="0"/>
        <v>25973.1</v>
      </c>
      <c r="L6" s="31">
        <f t="shared" si="1"/>
        <v>25973.1</v>
      </c>
    </row>
    <row r="7" s="13" customFormat="1" customHeight="1" spans="1:12">
      <c r="A7" s="18">
        <v>5</v>
      </c>
      <c r="B7" s="22" t="s">
        <v>31</v>
      </c>
      <c r="C7" s="22">
        <v>162024</v>
      </c>
      <c r="D7" s="22" t="s">
        <v>32</v>
      </c>
      <c r="E7" s="22" t="s">
        <v>20</v>
      </c>
      <c r="F7" s="22">
        <v>2022.03</v>
      </c>
      <c r="G7" s="22" t="s">
        <v>33</v>
      </c>
      <c r="H7" s="22">
        <v>43</v>
      </c>
      <c r="I7" s="22">
        <v>3073769</v>
      </c>
      <c r="J7" s="22">
        <v>71483</v>
      </c>
      <c r="K7" s="30">
        <f t="shared" si="0"/>
        <v>21444.9</v>
      </c>
      <c r="L7" s="31">
        <f t="shared" si="1"/>
        <v>21444.9</v>
      </c>
    </row>
    <row r="8" s="13" customFormat="1" customHeight="1" spans="1:12">
      <c r="A8" s="18">
        <v>6</v>
      </c>
      <c r="B8" s="22" t="s">
        <v>34</v>
      </c>
      <c r="C8" s="22">
        <v>102002</v>
      </c>
      <c r="D8" s="22" t="s">
        <v>35</v>
      </c>
      <c r="E8" s="22" t="s">
        <v>20</v>
      </c>
      <c r="F8" s="22">
        <v>2020.05</v>
      </c>
      <c r="G8" s="22" t="s">
        <v>36</v>
      </c>
      <c r="H8" s="22">
        <v>10</v>
      </c>
      <c r="I8" s="22">
        <v>712880</v>
      </c>
      <c r="J8" s="22">
        <v>71288</v>
      </c>
      <c r="K8" s="30">
        <f t="shared" si="0"/>
        <v>21386.4</v>
      </c>
      <c r="L8" s="31">
        <f t="shared" si="1"/>
        <v>21386.4</v>
      </c>
    </row>
    <row r="9" s="13" customFormat="1" customHeight="1" spans="1:12">
      <c r="A9" s="18">
        <v>7</v>
      </c>
      <c r="B9" s="22" t="s">
        <v>37</v>
      </c>
      <c r="C9" s="22">
        <v>162003</v>
      </c>
      <c r="D9" s="22" t="s">
        <v>38</v>
      </c>
      <c r="E9" s="22" t="s">
        <v>15</v>
      </c>
      <c r="F9" s="22">
        <v>2023.06</v>
      </c>
      <c r="G9" s="22" t="s">
        <v>39</v>
      </c>
      <c r="H9" s="22">
        <v>18</v>
      </c>
      <c r="I9" s="22">
        <v>1814784</v>
      </c>
      <c r="J9" s="22">
        <v>100822</v>
      </c>
      <c r="K9" s="30">
        <f t="shared" si="0"/>
        <v>30246.6</v>
      </c>
      <c r="L9" s="31">
        <v>30247</v>
      </c>
    </row>
    <row r="10" s="13" customFormat="1" customHeight="1" spans="1:12">
      <c r="A10" s="18">
        <v>8</v>
      </c>
      <c r="B10" s="22" t="s">
        <v>40</v>
      </c>
      <c r="C10" s="22">
        <v>162007</v>
      </c>
      <c r="D10" s="22" t="s">
        <v>41</v>
      </c>
      <c r="E10" s="22" t="s">
        <v>20</v>
      </c>
      <c r="F10" s="22">
        <v>2024.01</v>
      </c>
      <c r="G10" s="22" t="s">
        <v>42</v>
      </c>
      <c r="H10" s="22">
        <v>258</v>
      </c>
      <c r="I10" s="22">
        <v>24447480</v>
      </c>
      <c r="J10" s="22">
        <v>94757</v>
      </c>
      <c r="K10" s="30">
        <f t="shared" si="0"/>
        <v>28427.1</v>
      </c>
      <c r="L10" s="31">
        <v>28427</v>
      </c>
    </row>
    <row r="11" s="13" customFormat="1" customHeight="1" spans="1:12">
      <c r="A11" s="18">
        <v>9</v>
      </c>
      <c r="B11" s="22" t="s">
        <v>43</v>
      </c>
      <c r="C11" s="22">
        <v>168001</v>
      </c>
      <c r="D11" s="22" t="s">
        <v>44</v>
      </c>
      <c r="E11" s="22" t="s">
        <v>15</v>
      </c>
      <c r="F11" s="22">
        <v>2024.03</v>
      </c>
      <c r="G11" s="23" t="s">
        <v>45</v>
      </c>
      <c r="H11" s="22">
        <v>13</v>
      </c>
      <c r="I11" s="22">
        <v>1346529</v>
      </c>
      <c r="J11" s="22">
        <v>103579</v>
      </c>
      <c r="K11" s="30">
        <f t="shared" si="0"/>
        <v>31073.7</v>
      </c>
      <c r="L11" s="31">
        <v>31074</v>
      </c>
    </row>
    <row r="12" s="13" customFormat="1" customHeight="1" spans="1:12">
      <c r="A12" s="18">
        <v>10</v>
      </c>
      <c r="B12" s="22" t="s">
        <v>43</v>
      </c>
      <c r="C12" s="22">
        <v>168001</v>
      </c>
      <c r="D12" s="22" t="s">
        <v>46</v>
      </c>
      <c r="E12" s="22" t="s">
        <v>15</v>
      </c>
      <c r="F12" s="22">
        <v>2023.12</v>
      </c>
      <c r="G12" s="23" t="s">
        <v>47</v>
      </c>
      <c r="H12" s="22">
        <v>13</v>
      </c>
      <c r="I12" s="22">
        <v>1307328</v>
      </c>
      <c r="J12" s="22">
        <v>100563</v>
      </c>
      <c r="K12" s="30">
        <f t="shared" si="0"/>
        <v>30168.9</v>
      </c>
      <c r="L12" s="31">
        <v>30169</v>
      </c>
    </row>
    <row r="13" s="13" customFormat="1" customHeight="1" spans="1:12">
      <c r="A13" s="18">
        <v>11</v>
      </c>
      <c r="B13" s="23" t="s">
        <v>48</v>
      </c>
      <c r="C13" s="38" t="s">
        <v>49</v>
      </c>
      <c r="D13" s="22" t="s">
        <v>50</v>
      </c>
      <c r="E13" s="22" t="s">
        <v>20</v>
      </c>
      <c r="F13" s="22">
        <v>2023.12</v>
      </c>
      <c r="G13" s="23" t="s">
        <v>42</v>
      </c>
      <c r="H13" s="22">
        <v>8</v>
      </c>
      <c r="I13" s="22">
        <v>609528</v>
      </c>
      <c r="J13" s="22">
        <v>76191</v>
      </c>
      <c r="K13" s="30">
        <f t="shared" si="0"/>
        <v>22857.3</v>
      </c>
      <c r="L13" s="31">
        <v>22858</v>
      </c>
    </row>
    <row r="14" s="13" customFormat="1" customHeight="1" spans="1:12">
      <c r="A14" s="18">
        <v>12</v>
      </c>
      <c r="B14" s="23" t="s">
        <v>51</v>
      </c>
      <c r="C14" s="22">
        <v>104001</v>
      </c>
      <c r="D14" s="22" t="s">
        <v>52</v>
      </c>
      <c r="E14" s="22" t="s">
        <v>15</v>
      </c>
      <c r="F14" s="22">
        <v>2023.08</v>
      </c>
      <c r="G14" s="23" t="s">
        <v>53</v>
      </c>
      <c r="H14" s="22">
        <v>31</v>
      </c>
      <c r="I14" s="22">
        <v>3025992</v>
      </c>
      <c r="J14" s="22">
        <v>97613</v>
      </c>
      <c r="K14" s="30">
        <f t="shared" si="0"/>
        <v>29283.9</v>
      </c>
      <c r="L14" s="31">
        <v>29284</v>
      </c>
    </row>
    <row r="15" s="13" customFormat="1" customHeight="1" spans="1:12">
      <c r="A15" s="18">
        <v>13</v>
      </c>
      <c r="B15" s="23" t="s">
        <v>51</v>
      </c>
      <c r="C15" s="22">
        <v>104001</v>
      </c>
      <c r="D15" s="22" t="s">
        <v>54</v>
      </c>
      <c r="E15" s="22" t="s">
        <v>15</v>
      </c>
      <c r="F15" s="22">
        <v>2023.02</v>
      </c>
      <c r="G15" s="23" t="s">
        <v>55</v>
      </c>
      <c r="H15" s="22">
        <v>31</v>
      </c>
      <c r="I15" s="22">
        <v>3025992</v>
      </c>
      <c r="J15" s="22">
        <v>97613</v>
      </c>
      <c r="K15" s="30">
        <f t="shared" si="0"/>
        <v>29283.9</v>
      </c>
      <c r="L15" s="31">
        <v>29284</v>
      </c>
    </row>
    <row r="16" s="13" customFormat="1" customHeight="1" spans="1:12">
      <c r="A16" s="18">
        <v>14</v>
      </c>
      <c r="B16" s="22" t="s">
        <v>56</v>
      </c>
      <c r="C16" s="39" t="s">
        <v>57</v>
      </c>
      <c r="D16" s="22" t="s">
        <v>58</v>
      </c>
      <c r="E16" s="22" t="s">
        <v>15</v>
      </c>
      <c r="F16" s="22">
        <v>2023.04</v>
      </c>
      <c r="G16" s="22" t="s">
        <v>59</v>
      </c>
      <c r="H16" s="22">
        <v>39</v>
      </c>
      <c r="I16" s="22">
        <v>4153653</v>
      </c>
      <c r="J16" s="22">
        <v>106970</v>
      </c>
      <c r="K16" s="30">
        <f t="shared" si="0"/>
        <v>32091</v>
      </c>
      <c r="L16" s="32">
        <v>32091</v>
      </c>
    </row>
    <row r="17" s="13" customFormat="1" customHeight="1" spans="1:12">
      <c r="A17" s="18">
        <v>15</v>
      </c>
      <c r="B17" s="22" t="s">
        <v>60</v>
      </c>
      <c r="C17" s="39" t="s">
        <v>61</v>
      </c>
      <c r="D17" s="22" t="s">
        <v>62</v>
      </c>
      <c r="E17" s="22" t="s">
        <v>20</v>
      </c>
      <c r="F17" s="22">
        <v>2022.02</v>
      </c>
      <c r="G17" s="22" t="s">
        <v>63</v>
      </c>
      <c r="H17" s="22">
        <v>19</v>
      </c>
      <c r="I17" s="22">
        <v>1327080</v>
      </c>
      <c r="J17" s="22">
        <v>69846</v>
      </c>
      <c r="K17" s="30">
        <f t="shared" si="0"/>
        <v>20953.8</v>
      </c>
      <c r="L17" s="32">
        <v>20954</v>
      </c>
    </row>
    <row r="18" s="13" customFormat="1" customHeight="1" spans="1:12">
      <c r="A18" s="18">
        <v>16</v>
      </c>
      <c r="B18" s="22" t="s">
        <v>64</v>
      </c>
      <c r="C18" s="24">
        <v>174001</v>
      </c>
      <c r="D18" s="22" t="s">
        <v>65</v>
      </c>
      <c r="E18" s="22" t="s">
        <v>15</v>
      </c>
      <c r="F18" s="22">
        <v>2023.04</v>
      </c>
      <c r="G18" s="22" t="s">
        <v>66</v>
      </c>
      <c r="H18" s="22">
        <v>19</v>
      </c>
      <c r="I18" s="22">
        <v>1759608</v>
      </c>
      <c r="J18" s="22">
        <v>92611</v>
      </c>
      <c r="K18" s="30">
        <f t="shared" si="0"/>
        <v>27783.3</v>
      </c>
      <c r="L18" s="32">
        <v>27783</v>
      </c>
    </row>
    <row r="19" s="13" customFormat="1" customHeight="1" spans="1:12">
      <c r="A19" s="18">
        <v>17</v>
      </c>
      <c r="B19" s="22" t="s">
        <v>64</v>
      </c>
      <c r="C19" s="24">
        <v>174001</v>
      </c>
      <c r="D19" s="22" t="s">
        <v>67</v>
      </c>
      <c r="E19" s="22" t="s">
        <v>20</v>
      </c>
      <c r="F19" s="22">
        <v>2023.11</v>
      </c>
      <c r="G19" s="22" t="s">
        <v>68</v>
      </c>
      <c r="H19" s="22">
        <v>19</v>
      </c>
      <c r="I19" s="22">
        <v>1759608</v>
      </c>
      <c r="J19" s="22">
        <v>92611</v>
      </c>
      <c r="K19" s="30">
        <f t="shared" si="0"/>
        <v>27783.3</v>
      </c>
      <c r="L19" s="32">
        <v>27783</v>
      </c>
    </row>
    <row r="20" s="13" customFormat="1" customHeight="1" spans="1:12">
      <c r="A20" s="18">
        <v>18</v>
      </c>
      <c r="B20" s="22" t="s">
        <v>69</v>
      </c>
      <c r="C20" s="22">
        <v>111001</v>
      </c>
      <c r="D20" s="22" t="s">
        <v>70</v>
      </c>
      <c r="E20" s="22" t="s">
        <v>15</v>
      </c>
      <c r="F20" s="22">
        <v>2023.08</v>
      </c>
      <c r="G20" s="22" t="s">
        <v>71</v>
      </c>
      <c r="H20" s="22">
        <v>16</v>
      </c>
      <c r="I20" s="22">
        <v>1606686</v>
      </c>
      <c r="J20" s="22">
        <v>100418</v>
      </c>
      <c r="K20" s="30">
        <f t="shared" si="0"/>
        <v>30125.4</v>
      </c>
      <c r="L20" s="32">
        <v>30125</v>
      </c>
    </row>
    <row r="21" s="13" customFormat="1" customHeight="1" spans="1:12">
      <c r="A21" s="18">
        <v>19</v>
      </c>
      <c r="B21" s="23" t="s">
        <v>72</v>
      </c>
      <c r="C21" s="38" t="s">
        <v>73</v>
      </c>
      <c r="D21" s="22" t="s">
        <v>74</v>
      </c>
      <c r="E21" s="22" t="s">
        <v>20</v>
      </c>
      <c r="F21" s="22">
        <v>2023.11</v>
      </c>
      <c r="G21" s="23" t="s">
        <v>75</v>
      </c>
      <c r="H21" s="22">
        <v>81</v>
      </c>
      <c r="I21" s="22">
        <v>6610015</v>
      </c>
      <c r="J21" s="22">
        <v>81605</v>
      </c>
      <c r="K21" s="30">
        <f t="shared" si="0"/>
        <v>24481.5</v>
      </c>
      <c r="L21" s="32">
        <f t="shared" ref="L21:L26" si="2">J21*0.3</f>
        <v>24481.5</v>
      </c>
    </row>
    <row r="22" s="13" customFormat="1" customHeight="1" spans="1:12">
      <c r="A22" s="18">
        <v>20</v>
      </c>
      <c r="B22" s="23" t="s">
        <v>76</v>
      </c>
      <c r="C22" s="38" t="s">
        <v>77</v>
      </c>
      <c r="D22" s="22" t="s">
        <v>78</v>
      </c>
      <c r="E22" s="22" t="s">
        <v>20</v>
      </c>
      <c r="F22" s="22">
        <v>2024.01</v>
      </c>
      <c r="G22" s="23" t="s">
        <v>79</v>
      </c>
      <c r="H22" s="22">
        <v>6</v>
      </c>
      <c r="I22" s="22">
        <v>628224</v>
      </c>
      <c r="J22" s="22">
        <v>104704</v>
      </c>
      <c r="K22" s="30">
        <f t="shared" si="0"/>
        <v>31411.2</v>
      </c>
      <c r="L22" s="32">
        <f t="shared" si="2"/>
        <v>31411.2</v>
      </c>
    </row>
    <row r="23" s="13" customFormat="1" customHeight="1" spans="1:12">
      <c r="A23" s="18">
        <v>21</v>
      </c>
      <c r="B23" s="23" t="s">
        <v>80</v>
      </c>
      <c r="C23" s="38" t="s">
        <v>81</v>
      </c>
      <c r="D23" s="22" t="s">
        <v>82</v>
      </c>
      <c r="E23" s="22" t="s">
        <v>20</v>
      </c>
      <c r="F23" s="22">
        <v>2023.11</v>
      </c>
      <c r="G23" s="23" t="s">
        <v>83</v>
      </c>
      <c r="H23" s="22">
        <v>123</v>
      </c>
      <c r="I23" s="22">
        <v>10277961</v>
      </c>
      <c r="J23" s="22">
        <v>83560.66</v>
      </c>
      <c r="K23" s="30">
        <f t="shared" si="0"/>
        <v>25068.198</v>
      </c>
      <c r="L23" s="32">
        <f t="shared" si="2"/>
        <v>25068.198</v>
      </c>
    </row>
    <row r="24" s="13" customFormat="1" customHeight="1" spans="1:12">
      <c r="A24" s="18">
        <v>22</v>
      </c>
      <c r="B24" s="23" t="s">
        <v>84</v>
      </c>
      <c r="C24" s="22">
        <v>104004</v>
      </c>
      <c r="D24" s="22" t="s">
        <v>85</v>
      </c>
      <c r="E24" s="22" t="s">
        <v>15</v>
      </c>
      <c r="F24" s="22">
        <v>2023.12</v>
      </c>
      <c r="G24" s="22" t="s">
        <v>86</v>
      </c>
      <c r="H24" s="22">
        <v>112</v>
      </c>
      <c r="I24" s="22">
        <v>9827799.6</v>
      </c>
      <c r="J24" s="22">
        <v>87748.21</v>
      </c>
      <c r="K24" s="30">
        <f t="shared" si="0"/>
        <v>26324.463</v>
      </c>
      <c r="L24" s="32">
        <f t="shared" si="2"/>
        <v>26324.463</v>
      </c>
    </row>
    <row r="25" s="13" customFormat="1" customHeight="1" spans="1:12">
      <c r="A25" s="18">
        <v>23</v>
      </c>
      <c r="B25" s="23" t="s">
        <v>84</v>
      </c>
      <c r="C25" s="22">
        <v>104004</v>
      </c>
      <c r="D25" s="22" t="s">
        <v>87</v>
      </c>
      <c r="E25" s="22" t="s">
        <v>20</v>
      </c>
      <c r="F25" s="22">
        <v>2023.03</v>
      </c>
      <c r="G25" s="22" t="s">
        <v>42</v>
      </c>
      <c r="H25" s="22">
        <v>112</v>
      </c>
      <c r="I25" s="22">
        <v>9827799.6</v>
      </c>
      <c r="J25" s="22">
        <v>87748.21</v>
      </c>
      <c r="K25" s="30">
        <f t="shared" si="0"/>
        <v>26324.463</v>
      </c>
      <c r="L25" s="32">
        <f t="shared" si="2"/>
        <v>26324.463</v>
      </c>
    </row>
    <row r="26" s="13" customFormat="1" customHeight="1" spans="1:12">
      <c r="A26" s="18">
        <v>24</v>
      </c>
      <c r="B26" s="23" t="s">
        <v>84</v>
      </c>
      <c r="C26" s="22">
        <v>104004</v>
      </c>
      <c r="D26" s="22" t="s">
        <v>88</v>
      </c>
      <c r="E26" s="22" t="s">
        <v>15</v>
      </c>
      <c r="F26" s="22">
        <v>2023.07</v>
      </c>
      <c r="G26" s="22"/>
      <c r="H26" s="22">
        <v>112</v>
      </c>
      <c r="I26" s="22">
        <v>9827799.6</v>
      </c>
      <c r="J26" s="22">
        <v>87748.21</v>
      </c>
      <c r="K26" s="30">
        <f t="shared" si="0"/>
        <v>26324.463</v>
      </c>
      <c r="L26" s="32">
        <f t="shared" si="2"/>
        <v>26324.463</v>
      </c>
    </row>
    <row r="27" s="13" customFormat="1" customHeight="1" spans="1:12">
      <c r="A27" s="18">
        <v>25</v>
      </c>
      <c r="B27" s="23" t="s">
        <v>89</v>
      </c>
      <c r="C27" s="22">
        <v>133002</v>
      </c>
      <c r="D27" s="22" t="s">
        <v>90</v>
      </c>
      <c r="E27" s="22" t="s">
        <v>15</v>
      </c>
      <c r="F27" s="22">
        <v>2023.01</v>
      </c>
      <c r="G27" s="23" t="s">
        <v>91</v>
      </c>
      <c r="H27" s="22">
        <v>17</v>
      </c>
      <c r="I27" s="22">
        <v>1506204</v>
      </c>
      <c r="J27" s="22">
        <v>88600</v>
      </c>
      <c r="K27" s="30">
        <f t="shared" si="0"/>
        <v>26580</v>
      </c>
      <c r="L27" s="32">
        <f t="shared" ref="L27:L34" si="3">J27*0.3</f>
        <v>26580</v>
      </c>
    </row>
    <row r="28" s="13" customFormat="1" customHeight="1" spans="1:12">
      <c r="A28" s="18">
        <v>26</v>
      </c>
      <c r="B28" s="23" t="s">
        <v>92</v>
      </c>
      <c r="C28" s="22">
        <v>105001</v>
      </c>
      <c r="D28" s="22" t="s">
        <v>93</v>
      </c>
      <c r="E28" s="22" t="s">
        <v>15</v>
      </c>
      <c r="F28" s="22">
        <v>2023.09</v>
      </c>
      <c r="G28" s="23" t="s">
        <v>94</v>
      </c>
      <c r="H28" s="22">
        <v>26</v>
      </c>
      <c r="I28" s="22">
        <v>2589108</v>
      </c>
      <c r="J28" s="22">
        <v>99581.08</v>
      </c>
      <c r="K28" s="30">
        <f t="shared" si="0"/>
        <v>29874.324</v>
      </c>
      <c r="L28" s="32">
        <f t="shared" si="3"/>
        <v>29874.324</v>
      </c>
    </row>
    <row r="29" s="13" customFormat="1" customHeight="1" spans="1:12">
      <c r="A29" s="18">
        <v>27</v>
      </c>
      <c r="B29" s="23" t="s">
        <v>95</v>
      </c>
      <c r="C29" s="38" t="s">
        <v>96</v>
      </c>
      <c r="D29" s="22" t="s">
        <v>97</v>
      </c>
      <c r="E29" s="22" t="s">
        <v>15</v>
      </c>
      <c r="F29" s="22">
        <v>2023.03</v>
      </c>
      <c r="G29" s="22" t="s">
        <v>98</v>
      </c>
      <c r="H29" s="22">
        <v>124</v>
      </c>
      <c r="I29" s="22">
        <v>12227217.72</v>
      </c>
      <c r="J29" s="22">
        <v>98606.59</v>
      </c>
      <c r="K29" s="30">
        <f t="shared" si="0"/>
        <v>29581.977</v>
      </c>
      <c r="L29" s="32">
        <f t="shared" si="3"/>
        <v>29581.977</v>
      </c>
    </row>
    <row r="30" s="13" customFormat="1" customHeight="1" spans="1:12">
      <c r="A30" s="18">
        <v>28</v>
      </c>
      <c r="B30" s="23" t="s">
        <v>95</v>
      </c>
      <c r="C30" s="38" t="s">
        <v>96</v>
      </c>
      <c r="D30" s="22" t="s">
        <v>99</v>
      </c>
      <c r="E30" s="22" t="s">
        <v>15</v>
      </c>
      <c r="F30" s="22">
        <v>2023.05</v>
      </c>
      <c r="G30" s="22" t="s">
        <v>100</v>
      </c>
      <c r="H30" s="22">
        <v>124</v>
      </c>
      <c r="I30" s="22">
        <v>12227217.72</v>
      </c>
      <c r="J30" s="22">
        <v>98606.59</v>
      </c>
      <c r="K30" s="30">
        <f t="shared" si="0"/>
        <v>29581.977</v>
      </c>
      <c r="L30" s="32">
        <f t="shared" si="3"/>
        <v>29581.977</v>
      </c>
    </row>
    <row r="31" s="13" customFormat="1" customHeight="1" spans="1:12">
      <c r="A31" s="18">
        <v>29</v>
      </c>
      <c r="B31" s="23" t="s">
        <v>95</v>
      </c>
      <c r="C31" s="38" t="s">
        <v>96</v>
      </c>
      <c r="D31" s="22" t="s">
        <v>101</v>
      </c>
      <c r="E31" s="22" t="s">
        <v>20</v>
      </c>
      <c r="F31" s="22">
        <v>2023.02</v>
      </c>
      <c r="G31" s="22" t="s">
        <v>98</v>
      </c>
      <c r="H31" s="22">
        <v>124</v>
      </c>
      <c r="I31" s="22">
        <v>12227217.72</v>
      </c>
      <c r="J31" s="22">
        <v>98606.59</v>
      </c>
      <c r="K31" s="30">
        <f t="shared" si="0"/>
        <v>29581.977</v>
      </c>
      <c r="L31" s="32">
        <f t="shared" si="3"/>
        <v>29581.977</v>
      </c>
    </row>
    <row r="32" s="13" customFormat="1" customHeight="1" spans="1:12">
      <c r="A32" s="18">
        <v>30</v>
      </c>
      <c r="B32" s="23" t="s">
        <v>95</v>
      </c>
      <c r="C32" s="38" t="s">
        <v>96</v>
      </c>
      <c r="D32" s="22" t="s">
        <v>102</v>
      </c>
      <c r="E32" s="22" t="s">
        <v>15</v>
      </c>
      <c r="F32" s="22">
        <v>2023.07</v>
      </c>
      <c r="G32" s="22"/>
      <c r="H32" s="22">
        <v>124</v>
      </c>
      <c r="I32" s="22">
        <v>12227217.72</v>
      </c>
      <c r="J32" s="22">
        <v>98606.59</v>
      </c>
      <c r="K32" s="30">
        <f t="shared" si="0"/>
        <v>29581.977</v>
      </c>
      <c r="L32" s="32">
        <f t="shared" si="3"/>
        <v>29581.977</v>
      </c>
    </row>
    <row r="33" s="13" customFormat="1" customHeight="1" spans="1:12">
      <c r="A33" s="18">
        <v>31</v>
      </c>
      <c r="B33" s="22" t="s">
        <v>103</v>
      </c>
      <c r="C33" s="22">
        <v>169001</v>
      </c>
      <c r="D33" s="22" t="s">
        <v>104</v>
      </c>
      <c r="E33" s="22" t="s">
        <v>15</v>
      </c>
      <c r="F33" s="25">
        <v>44958</v>
      </c>
      <c r="G33" s="22" t="s">
        <v>105</v>
      </c>
      <c r="H33" s="22">
        <v>88</v>
      </c>
      <c r="I33" s="32">
        <f>416264*12+272384*12</f>
        <v>8263776</v>
      </c>
      <c r="J33" s="32">
        <f>I33/88</f>
        <v>93906.5454545455</v>
      </c>
      <c r="K33" s="30">
        <f t="shared" si="0"/>
        <v>28171.9636363636</v>
      </c>
      <c r="L33" s="32">
        <f t="shared" si="3"/>
        <v>28171.9636363636</v>
      </c>
    </row>
    <row r="34" s="13" customFormat="1" customHeight="1" spans="1:12">
      <c r="A34" s="18">
        <v>32</v>
      </c>
      <c r="B34" s="22" t="s">
        <v>106</v>
      </c>
      <c r="C34" s="22">
        <v>162023</v>
      </c>
      <c r="D34" s="22" t="s">
        <v>107</v>
      </c>
      <c r="E34" s="22" t="s">
        <v>15</v>
      </c>
      <c r="F34" s="25">
        <v>45200</v>
      </c>
      <c r="G34" s="22" t="s">
        <v>108</v>
      </c>
      <c r="H34" s="22">
        <v>59</v>
      </c>
      <c r="I34" s="32">
        <v>5884308</v>
      </c>
      <c r="J34" s="32">
        <v>99734</v>
      </c>
      <c r="K34" s="30">
        <f t="shared" si="0"/>
        <v>29920.2</v>
      </c>
      <c r="L34" s="32">
        <f t="shared" si="3"/>
        <v>29920.2</v>
      </c>
    </row>
    <row r="35" s="13" customFormat="1" customHeight="1" spans="1:12">
      <c r="A35" s="18">
        <v>33</v>
      </c>
      <c r="B35" s="23" t="s">
        <v>109</v>
      </c>
      <c r="C35" s="22">
        <v>109001</v>
      </c>
      <c r="D35" s="22" t="s">
        <v>110</v>
      </c>
      <c r="E35" s="22" t="s">
        <v>15</v>
      </c>
      <c r="F35" s="25">
        <v>44986</v>
      </c>
      <c r="G35" s="22" t="s">
        <v>111</v>
      </c>
      <c r="H35" s="22">
        <v>26</v>
      </c>
      <c r="I35" s="22">
        <v>2337816</v>
      </c>
      <c r="J35" s="22">
        <v>89916</v>
      </c>
      <c r="K35" s="30">
        <f t="shared" si="0"/>
        <v>26974.8</v>
      </c>
      <c r="L35" s="32">
        <f t="shared" ref="L35:L95" si="4">J35*0.3</f>
        <v>26974.8</v>
      </c>
    </row>
    <row r="36" s="13" customFormat="1" customHeight="1" spans="1:12">
      <c r="A36" s="18">
        <v>34</v>
      </c>
      <c r="B36" s="23" t="s">
        <v>112</v>
      </c>
      <c r="C36" s="22">
        <v>162011</v>
      </c>
      <c r="D36" s="22" t="s">
        <v>113</v>
      </c>
      <c r="E36" s="22" t="s">
        <v>15</v>
      </c>
      <c r="F36" s="25">
        <v>45109</v>
      </c>
      <c r="G36" s="22" t="s">
        <v>114</v>
      </c>
      <c r="H36" s="22">
        <v>25</v>
      </c>
      <c r="I36" s="22">
        <v>195389</v>
      </c>
      <c r="J36" s="22">
        <v>93787</v>
      </c>
      <c r="K36" s="30">
        <f t="shared" ref="K36:K67" si="5">J36*0.3</f>
        <v>28136.1</v>
      </c>
      <c r="L36" s="32">
        <f t="shared" si="4"/>
        <v>28136.1</v>
      </c>
    </row>
    <row r="37" s="13" customFormat="1" customHeight="1" spans="1:12">
      <c r="A37" s="18">
        <v>35</v>
      </c>
      <c r="B37" s="22" t="s">
        <v>115</v>
      </c>
      <c r="C37" s="38" t="s">
        <v>116</v>
      </c>
      <c r="D37" s="22" t="s">
        <v>117</v>
      </c>
      <c r="E37" s="22" t="s">
        <v>15</v>
      </c>
      <c r="F37" s="22">
        <v>2023.11</v>
      </c>
      <c r="G37" s="23" t="s">
        <v>118</v>
      </c>
      <c r="H37" s="22">
        <v>35</v>
      </c>
      <c r="I37" s="22">
        <v>3433608</v>
      </c>
      <c r="J37" s="22">
        <v>98103.09</v>
      </c>
      <c r="K37" s="30">
        <f t="shared" si="5"/>
        <v>29430.927</v>
      </c>
      <c r="L37" s="32">
        <f t="shared" si="4"/>
        <v>29430.927</v>
      </c>
    </row>
    <row r="38" s="13" customFormat="1" customHeight="1" spans="1:12">
      <c r="A38" s="18">
        <v>36</v>
      </c>
      <c r="B38" s="22" t="s">
        <v>115</v>
      </c>
      <c r="C38" s="38" t="s">
        <v>116</v>
      </c>
      <c r="D38" s="22" t="s">
        <v>119</v>
      </c>
      <c r="E38" s="22" t="s">
        <v>15</v>
      </c>
      <c r="F38" s="22">
        <v>2023.12</v>
      </c>
      <c r="G38" s="23" t="s">
        <v>120</v>
      </c>
      <c r="H38" s="22">
        <v>35</v>
      </c>
      <c r="I38" s="22">
        <v>3433608</v>
      </c>
      <c r="J38" s="22">
        <v>98103.09</v>
      </c>
      <c r="K38" s="30">
        <f t="shared" si="5"/>
        <v>29430.927</v>
      </c>
      <c r="L38" s="32">
        <f t="shared" si="4"/>
        <v>29430.927</v>
      </c>
    </row>
    <row r="39" s="13" customFormat="1" customHeight="1" spans="1:12">
      <c r="A39" s="18">
        <v>37</v>
      </c>
      <c r="B39" s="22" t="s">
        <v>121</v>
      </c>
      <c r="C39" s="38" t="s">
        <v>122</v>
      </c>
      <c r="D39" s="22" t="s">
        <v>123</v>
      </c>
      <c r="E39" s="22" t="s">
        <v>20</v>
      </c>
      <c r="F39" s="22">
        <v>2023.05</v>
      </c>
      <c r="G39" s="23" t="s">
        <v>124</v>
      </c>
      <c r="H39" s="22">
        <v>41</v>
      </c>
      <c r="I39" s="22">
        <v>3709721</v>
      </c>
      <c r="J39" s="22">
        <v>90481</v>
      </c>
      <c r="K39" s="30">
        <f t="shared" si="5"/>
        <v>27144.3</v>
      </c>
      <c r="L39" s="32">
        <f t="shared" si="4"/>
        <v>27144.3</v>
      </c>
    </row>
    <row r="40" s="13" customFormat="1" customHeight="1" spans="1:12">
      <c r="A40" s="18">
        <v>38</v>
      </c>
      <c r="B40" s="23" t="s">
        <v>125</v>
      </c>
      <c r="C40" s="38" t="s">
        <v>126</v>
      </c>
      <c r="D40" s="22" t="s">
        <v>127</v>
      </c>
      <c r="E40" s="22" t="s">
        <v>20</v>
      </c>
      <c r="F40" s="22">
        <v>2023.05</v>
      </c>
      <c r="G40" s="23" t="s">
        <v>128</v>
      </c>
      <c r="H40" s="22">
        <v>12</v>
      </c>
      <c r="I40" s="22">
        <v>1129548</v>
      </c>
      <c r="J40" s="22">
        <v>94129</v>
      </c>
      <c r="K40" s="30">
        <f t="shared" si="5"/>
        <v>28238.7</v>
      </c>
      <c r="L40" s="32">
        <f t="shared" si="4"/>
        <v>28238.7</v>
      </c>
    </row>
    <row r="41" s="13" customFormat="1" customHeight="1" spans="1:12">
      <c r="A41" s="18">
        <v>39</v>
      </c>
      <c r="B41" s="23" t="s">
        <v>129</v>
      </c>
      <c r="C41" s="38" t="s">
        <v>130</v>
      </c>
      <c r="D41" s="22" t="s">
        <v>131</v>
      </c>
      <c r="E41" s="22" t="s">
        <v>15</v>
      </c>
      <c r="F41" s="22" t="s">
        <v>21</v>
      </c>
      <c r="G41" s="23" t="s">
        <v>132</v>
      </c>
      <c r="H41" s="22">
        <v>77</v>
      </c>
      <c r="I41" s="22">
        <v>6989412</v>
      </c>
      <c r="J41" s="22">
        <v>90771.58</v>
      </c>
      <c r="K41" s="30">
        <f t="shared" si="5"/>
        <v>27231.474</v>
      </c>
      <c r="L41" s="32">
        <f t="shared" si="4"/>
        <v>27231.474</v>
      </c>
    </row>
    <row r="42" s="13" customFormat="1" customHeight="1" spans="1:12">
      <c r="A42" s="18">
        <v>40</v>
      </c>
      <c r="B42" s="23" t="s">
        <v>129</v>
      </c>
      <c r="C42" s="38" t="s">
        <v>130</v>
      </c>
      <c r="D42" s="22" t="s">
        <v>133</v>
      </c>
      <c r="E42" s="22" t="s">
        <v>20</v>
      </c>
      <c r="F42" s="22" t="s">
        <v>134</v>
      </c>
      <c r="G42" s="23" t="s">
        <v>135</v>
      </c>
      <c r="H42" s="22">
        <v>77</v>
      </c>
      <c r="I42" s="22">
        <v>6989412</v>
      </c>
      <c r="J42" s="22">
        <v>90771.58</v>
      </c>
      <c r="K42" s="30">
        <f t="shared" si="5"/>
        <v>27231.474</v>
      </c>
      <c r="L42" s="32">
        <f t="shared" si="4"/>
        <v>27231.474</v>
      </c>
    </row>
    <row r="43" s="13" customFormat="1" customHeight="1" spans="1:12">
      <c r="A43" s="18">
        <v>41</v>
      </c>
      <c r="B43" s="23" t="s">
        <v>129</v>
      </c>
      <c r="C43" s="38" t="s">
        <v>130</v>
      </c>
      <c r="D43" s="22" t="s">
        <v>136</v>
      </c>
      <c r="E43" s="22" t="s">
        <v>20</v>
      </c>
      <c r="F43" s="22" t="s">
        <v>21</v>
      </c>
      <c r="G43" s="23" t="s">
        <v>137</v>
      </c>
      <c r="H43" s="22">
        <v>77</v>
      </c>
      <c r="I43" s="22">
        <v>6989412</v>
      </c>
      <c r="J43" s="22">
        <v>90771.58</v>
      </c>
      <c r="K43" s="30">
        <f t="shared" si="5"/>
        <v>27231.474</v>
      </c>
      <c r="L43" s="32">
        <f t="shared" si="4"/>
        <v>27231.474</v>
      </c>
    </row>
    <row r="44" s="13" customFormat="1" customHeight="1" spans="1:12">
      <c r="A44" s="18">
        <v>42</v>
      </c>
      <c r="B44" s="23" t="s">
        <v>129</v>
      </c>
      <c r="C44" s="38" t="s">
        <v>130</v>
      </c>
      <c r="D44" s="22" t="s">
        <v>138</v>
      </c>
      <c r="E44" s="22" t="s">
        <v>20</v>
      </c>
      <c r="F44" s="22" t="s">
        <v>24</v>
      </c>
      <c r="G44" s="23" t="s">
        <v>139</v>
      </c>
      <c r="H44" s="22">
        <v>77</v>
      </c>
      <c r="I44" s="22">
        <v>6989412</v>
      </c>
      <c r="J44" s="22">
        <v>90771.58</v>
      </c>
      <c r="K44" s="30">
        <f t="shared" si="5"/>
        <v>27231.474</v>
      </c>
      <c r="L44" s="32">
        <f t="shared" si="4"/>
        <v>27231.474</v>
      </c>
    </row>
    <row r="45" s="13" customFormat="1" customHeight="1" spans="1:12">
      <c r="A45" s="18">
        <v>43</v>
      </c>
      <c r="B45" s="22" t="s">
        <v>140</v>
      </c>
      <c r="C45" s="22">
        <v>162019</v>
      </c>
      <c r="D45" s="22" t="s">
        <v>141</v>
      </c>
      <c r="E45" s="22" t="s">
        <v>20</v>
      </c>
      <c r="F45" s="22">
        <v>2023.06</v>
      </c>
      <c r="G45" s="22" t="s">
        <v>142</v>
      </c>
      <c r="H45" s="22">
        <v>127</v>
      </c>
      <c r="I45" s="22">
        <v>994711</v>
      </c>
      <c r="J45" s="22">
        <v>93988.44</v>
      </c>
      <c r="K45" s="30">
        <f t="shared" si="5"/>
        <v>28196.532</v>
      </c>
      <c r="L45" s="32">
        <f t="shared" si="4"/>
        <v>28196.532</v>
      </c>
    </row>
    <row r="46" s="13" customFormat="1" customHeight="1" spans="1:12">
      <c r="A46" s="18">
        <v>44</v>
      </c>
      <c r="B46" s="22" t="s">
        <v>140</v>
      </c>
      <c r="C46" s="22">
        <v>162019</v>
      </c>
      <c r="D46" s="22" t="s">
        <v>143</v>
      </c>
      <c r="E46" s="22" t="s">
        <v>15</v>
      </c>
      <c r="F46" s="22">
        <v>2023.02</v>
      </c>
      <c r="G46" s="22" t="s">
        <v>144</v>
      </c>
      <c r="H46" s="22">
        <v>127</v>
      </c>
      <c r="I46" s="22">
        <v>994711</v>
      </c>
      <c r="J46" s="22">
        <v>93988.44</v>
      </c>
      <c r="K46" s="30">
        <f t="shared" si="5"/>
        <v>28196.532</v>
      </c>
      <c r="L46" s="32">
        <f t="shared" si="4"/>
        <v>28196.532</v>
      </c>
    </row>
    <row r="47" s="13" customFormat="1" customHeight="1" spans="1:12">
      <c r="A47" s="18">
        <v>45</v>
      </c>
      <c r="B47" s="22" t="s">
        <v>140</v>
      </c>
      <c r="C47" s="22">
        <v>162019</v>
      </c>
      <c r="D47" s="22" t="s">
        <v>145</v>
      </c>
      <c r="E47" s="22" t="s">
        <v>15</v>
      </c>
      <c r="F47" s="22">
        <v>2023.01</v>
      </c>
      <c r="G47" s="22" t="s">
        <v>144</v>
      </c>
      <c r="H47" s="22">
        <v>127</v>
      </c>
      <c r="I47" s="22">
        <v>994711</v>
      </c>
      <c r="J47" s="22">
        <v>93988.44</v>
      </c>
      <c r="K47" s="30">
        <f t="shared" si="5"/>
        <v>28196.532</v>
      </c>
      <c r="L47" s="32">
        <f t="shared" si="4"/>
        <v>28196.532</v>
      </c>
    </row>
    <row r="48" s="13" customFormat="1" customHeight="1" spans="1:12">
      <c r="A48" s="18">
        <v>46</v>
      </c>
      <c r="B48" s="23" t="s">
        <v>146</v>
      </c>
      <c r="C48" s="22">
        <v>162018</v>
      </c>
      <c r="D48" s="22" t="s">
        <v>147</v>
      </c>
      <c r="E48" s="22" t="s">
        <v>20</v>
      </c>
      <c r="F48" s="22">
        <v>2021.09</v>
      </c>
      <c r="G48" s="23" t="s">
        <v>135</v>
      </c>
      <c r="H48" s="22" t="s">
        <v>148</v>
      </c>
      <c r="I48" s="22">
        <v>5236956</v>
      </c>
      <c r="J48" s="22">
        <v>75897.91</v>
      </c>
      <c r="K48" s="30">
        <f t="shared" si="5"/>
        <v>22769.373</v>
      </c>
      <c r="L48" s="32">
        <f t="shared" si="4"/>
        <v>22769.373</v>
      </c>
    </row>
    <row r="49" s="13" customFormat="1" customHeight="1" spans="1:12">
      <c r="A49" s="18">
        <v>47</v>
      </c>
      <c r="B49" s="23" t="s">
        <v>146</v>
      </c>
      <c r="C49" s="22">
        <v>162018</v>
      </c>
      <c r="D49" s="22" t="s">
        <v>149</v>
      </c>
      <c r="E49" s="22" t="s">
        <v>20</v>
      </c>
      <c r="F49" s="22">
        <v>2023.01</v>
      </c>
      <c r="G49" s="23" t="s">
        <v>150</v>
      </c>
      <c r="H49" s="22" t="s">
        <v>151</v>
      </c>
      <c r="I49" s="22">
        <v>8332728</v>
      </c>
      <c r="J49" s="22">
        <v>95778.48</v>
      </c>
      <c r="K49" s="30">
        <f t="shared" si="5"/>
        <v>28733.544</v>
      </c>
      <c r="L49" s="32">
        <f t="shared" si="4"/>
        <v>28733.544</v>
      </c>
    </row>
    <row r="50" s="13" customFormat="1" customHeight="1" spans="1:12">
      <c r="A50" s="18">
        <v>48</v>
      </c>
      <c r="B50" s="23" t="s">
        <v>146</v>
      </c>
      <c r="C50" s="22">
        <v>162018</v>
      </c>
      <c r="D50" s="22" t="s">
        <v>152</v>
      </c>
      <c r="E50" s="22" t="s">
        <v>20</v>
      </c>
      <c r="F50" s="22">
        <v>2024.01</v>
      </c>
      <c r="G50" s="23" t="s">
        <v>153</v>
      </c>
      <c r="H50" s="22" t="s">
        <v>154</v>
      </c>
      <c r="I50" s="22">
        <v>8092848</v>
      </c>
      <c r="J50" s="22">
        <v>97504.19</v>
      </c>
      <c r="K50" s="30">
        <f t="shared" si="5"/>
        <v>29251.257</v>
      </c>
      <c r="L50" s="32">
        <f t="shared" si="4"/>
        <v>29251.257</v>
      </c>
    </row>
    <row r="51" s="13" customFormat="1" customHeight="1" spans="1:12">
      <c r="A51" s="18">
        <v>49</v>
      </c>
      <c r="B51" s="23" t="s">
        <v>146</v>
      </c>
      <c r="C51" s="22">
        <v>162018</v>
      </c>
      <c r="D51" s="22" t="s">
        <v>155</v>
      </c>
      <c r="E51" s="22" t="s">
        <v>156</v>
      </c>
      <c r="F51" s="22">
        <v>2023.02</v>
      </c>
      <c r="G51" s="23"/>
      <c r="H51" s="22" t="s">
        <v>151</v>
      </c>
      <c r="I51" s="22">
        <v>8332728</v>
      </c>
      <c r="J51" s="22">
        <v>95778.48</v>
      </c>
      <c r="K51" s="30">
        <f t="shared" si="5"/>
        <v>28733.544</v>
      </c>
      <c r="L51" s="32">
        <f t="shared" si="4"/>
        <v>28733.544</v>
      </c>
    </row>
    <row r="52" s="13" customFormat="1" customHeight="1" spans="1:12">
      <c r="A52" s="18">
        <v>50</v>
      </c>
      <c r="B52" s="23" t="s">
        <v>146</v>
      </c>
      <c r="C52" s="22">
        <v>162018</v>
      </c>
      <c r="D52" s="22" t="s">
        <v>157</v>
      </c>
      <c r="E52" s="22" t="s">
        <v>156</v>
      </c>
      <c r="F52" s="22">
        <v>2024.02</v>
      </c>
      <c r="G52" s="23" t="s">
        <v>153</v>
      </c>
      <c r="H52" s="22" t="s">
        <v>154</v>
      </c>
      <c r="I52" s="22">
        <v>8092848</v>
      </c>
      <c r="J52" s="22">
        <v>97504.19</v>
      </c>
      <c r="K52" s="30">
        <f t="shared" si="5"/>
        <v>29251.257</v>
      </c>
      <c r="L52" s="32">
        <f t="shared" si="4"/>
        <v>29251.257</v>
      </c>
    </row>
    <row r="53" s="13" customFormat="1" customHeight="1" spans="1:12">
      <c r="A53" s="18">
        <v>51</v>
      </c>
      <c r="B53" s="23" t="s">
        <v>146</v>
      </c>
      <c r="C53" s="22">
        <v>162018</v>
      </c>
      <c r="D53" s="22" t="s">
        <v>158</v>
      </c>
      <c r="E53" s="22" t="s">
        <v>20</v>
      </c>
      <c r="F53" s="22" t="s">
        <v>159</v>
      </c>
      <c r="G53" s="23" t="s">
        <v>135</v>
      </c>
      <c r="H53" s="22" t="s">
        <v>151</v>
      </c>
      <c r="I53" s="22">
        <v>8332728</v>
      </c>
      <c r="J53" s="22">
        <v>95778.48</v>
      </c>
      <c r="K53" s="30">
        <f t="shared" si="5"/>
        <v>28733.544</v>
      </c>
      <c r="L53" s="32">
        <f t="shared" si="4"/>
        <v>28733.544</v>
      </c>
    </row>
    <row r="54" s="13" customFormat="1" customHeight="1" spans="1:12">
      <c r="A54" s="18">
        <v>52</v>
      </c>
      <c r="B54" s="23" t="s">
        <v>160</v>
      </c>
      <c r="C54" s="22">
        <v>162012</v>
      </c>
      <c r="D54" s="22" t="s">
        <v>161</v>
      </c>
      <c r="E54" s="22" t="s">
        <v>20</v>
      </c>
      <c r="F54" s="22">
        <v>2023.04</v>
      </c>
      <c r="G54" s="23" t="s">
        <v>162</v>
      </c>
      <c r="H54" s="22">
        <v>29</v>
      </c>
      <c r="I54" s="22">
        <v>2947488</v>
      </c>
      <c r="J54" s="22">
        <v>101638</v>
      </c>
      <c r="K54" s="30">
        <f t="shared" si="5"/>
        <v>30491.4</v>
      </c>
      <c r="L54" s="32">
        <f t="shared" si="4"/>
        <v>30491.4</v>
      </c>
    </row>
    <row r="55" s="13" customFormat="1" customHeight="1" spans="1:12">
      <c r="A55" s="18">
        <v>53</v>
      </c>
      <c r="B55" s="23" t="s">
        <v>163</v>
      </c>
      <c r="C55" s="38" t="s">
        <v>164</v>
      </c>
      <c r="D55" s="22" t="s">
        <v>165</v>
      </c>
      <c r="E55" s="22" t="s">
        <v>15</v>
      </c>
      <c r="F55" s="22">
        <v>2023.11</v>
      </c>
      <c r="G55" s="23" t="s">
        <v>166</v>
      </c>
      <c r="H55" s="22">
        <v>13</v>
      </c>
      <c r="I55" s="22">
        <v>1257408</v>
      </c>
      <c r="J55" s="22">
        <v>96723</v>
      </c>
      <c r="K55" s="30">
        <f t="shared" si="5"/>
        <v>29016.9</v>
      </c>
      <c r="L55" s="32">
        <f t="shared" si="4"/>
        <v>29016.9</v>
      </c>
    </row>
    <row r="56" s="13" customFormat="1" customHeight="1" spans="1:12">
      <c r="A56" s="18">
        <v>54</v>
      </c>
      <c r="B56" s="23" t="s">
        <v>167</v>
      </c>
      <c r="C56" s="22">
        <v>107003</v>
      </c>
      <c r="D56" s="22" t="s">
        <v>168</v>
      </c>
      <c r="E56" s="22" t="s">
        <v>20</v>
      </c>
      <c r="F56" s="22">
        <v>2023.09</v>
      </c>
      <c r="G56" s="23" t="s">
        <v>169</v>
      </c>
      <c r="H56" s="22">
        <v>9</v>
      </c>
      <c r="I56" s="22">
        <v>749508</v>
      </c>
      <c r="J56" s="22">
        <v>83279</v>
      </c>
      <c r="K56" s="30">
        <f t="shared" si="5"/>
        <v>24983.7</v>
      </c>
      <c r="L56" s="32">
        <f t="shared" si="4"/>
        <v>24983.7</v>
      </c>
    </row>
    <row r="57" s="13" customFormat="1" customHeight="1" spans="1:12">
      <c r="A57" s="18">
        <v>55</v>
      </c>
      <c r="B57" s="23" t="s">
        <v>170</v>
      </c>
      <c r="C57" s="38" t="s">
        <v>171</v>
      </c>
      <c r="D57" s="22" t="s">
        <v>172</v>
      </c>
      <c r="E57" s="22" t="s">
        <v>20</v>
      </c>
      <c r="F57" s="22">
        <v>2023.08</v>
      </c>
      <c r="G57" s="23" t="s">
        <v>173</v>
      </c>
      <c r="H57" s="22">
        <v>66</v>
      </c>
      <c r="I57" s="22">
        <v>7020902</v>
      </c>
      <c r="J57" s="22">
        <f>I57/H57</f>
        <v>106377.303030303</v>
      </c>
      <c r="K57" s="30">
        <f t="shared" si="5"/>
        <v>31913.1909090909</v>
      </c>
      <c r="L57" s="32">
        <f t="shared" si="4"/>
        <v>31913.1909090909</v>
      </c>
    </row>
    <row r="58" s="13" customFormat="1" customHeight="1" spans="1:12">
      <c r="A58" s="18">
        <v>56</v>
      </c>
      <c r="B58" s="23" t="s">
        <v>174</v>
      </c>
      <c r="C58" s="22">
        <v>173001</v>
      </c>
      <c r="D58" s="22" t="s">
        <v>175</v>
      </c>
      <c r="E58" s="22" t="s">
        <v>15</v>
      </c>
      <c r="F58" s="22">
        <v>2023.05</v>
      </c>
      <c r="G58" s="23"/>
      <c r="H58" s="22">
        <v>597</v>
      </c>
      <c r="I58" s="22">
        <v>54861315</v>
      </c>
      <c r="J58" s="22">
        <v>91895</v>
      </c>
      <c r="K58" s="30">
        <f t="shared" si="5"/>
        <v>27568.5</v>
      </c>
      <c r="L58" s="32">
        <f t="shared" si="4"/>
        <v>27568.5</v>
      </c>
    </row>
    <row r="59" s="13" customFormat="1" customHeight="1" spans="1:12">
      <c r="A59" s="18">
        <v>57</v>
      </c>
      <c r="B59" s="26" t="s">
        <v>176</v>
      </c>
      <c r="C59" s="38" t="s">
        <v>177</v>
      </c>
      <c r="D59" s="22" t="s">
        <v>178</v>
      </c>
      <c r="E59" s="22" t="s">
        <v>15</v>
      </c>
      <c r="F59" s="22">
        <v>2023.12</v>
      </c>
      <c r="G59" s="26" t="s">
        <v>179</v>
      </c>
      <c r="H59" s="26">
        <v>11</v>
      </c>
      <c r="I59" s="22">
        <v>1165404</v>
      </c>
      <c r="J59" s="22">
        <v>105945</v>
      </c>
      <c r="K59" s="30">
        <f t="shared" si="5"/>
        <v>31783.5</v>
      </c>
      <c r="L59" s="32">
        <f t="shared" si="4"/>
        <v>31783.5</v>
      </c>
    </row>
    <row r="60" s="13" customFormat="1" customHeight="1" spans="1:12">
      <c r="A60" s="18">
        <v>58</v>
      </c>
      <c r="B60" s="26" t="s">
        <v>180</v>
      </c>
      <c r="C60" s="22">
        <v>191001</v>
      </c>
      <c r="D60" s="22" t="s">
        <v>181</v>
      </c>
      <c r="E60" s="22" t="s">
        <v>20</v>
      </c>
      <c r="F60" s="22">
        <v>2023.01</v>
      </c>
      <c r="G60" s="26" t="s">
        <v>29</v>
      </c>
      <c r="H60" s="26">
        <v>99</v>
      </c>
      <c r="I60" s="22">
        <v>8534376</v>
      </c>
      <c r="J60" s="22">
        <v>86205</v>
      </c>
      <c r="K60" s="30">
        <f t="shared" si="5"/>
        <v>25861.5</v>
      </c>
      <c r="L60" s="32">
        <f t="shared" si="4"/>
        <v>25861.5</v>
      </c>
    </row>
    <row r="61" s="13" customFormat="1" customHeight="1" spans="1:12">
      <c r="A61" s="18">
        <v>59</v>
      </c>
      <c r="B61" s="26" t="s">
        <v>180</v>
      </c>
      <c r="C61" s="22">
        <v>191001</v>
      </c>
      <c r="D61" s="22" t="s">
        <v>182</v>
      </c>
      <c r="E61" s="22" t="s">
        <v>15</v>
      </c>
      <c r="F61" s="22">
        <v>2023.01</v>
      </c>
      <c r="G61" s="26" t="s">
        <v>183</v>
      </c>
      <c r="H61" s="26">
        <v>99</v>
      </c>
      <c r="I61" s="22">
        <v>8534376</v>
      </c>
      <c r="J61" s="22">
        <v>86205</v>
      </c>
      <c r="K61" s="30">
        <f t="shared" si="5"/>
        <v>25861.5</v>
      </c>
      <c r="L61" s="32">
        <f t="shared" si="4"/>
        <v>25861.5</v>
      </c>
    </row>
    <row r="62" s="13" customFormat="1" customHeight="1" spans="1:12">
      <c r="A62" s="18">
        <v>60</v>
      </c>
      <c r="B62" s="26" t="s">
        <v>180</v>
      </c>
      <c r="C62" s="22">
        <v>191001</v>
      </c>
      <c r="D62" s="22" t="s">
        <v>184</v>
      </c>
      <c r="E62" s="22" t="s">
        <v>20</v>
      </c>
      <c r="F62" s="22">
        <v>2023.08</v>
      </c>
      <c r="G62" s="26" t="s">
        <v>36</v>
      </c>
      <c r="H62" s="26">
        <v>99</v>
      </c>
      <c r="I62" s="22">
        <v>8534376</v>
      </c>
      <c r="J62" s="22">
        <v>86205</v>
      </c>
      <c r="K62" s="30">
        <f t="shared" si="5"/>
        <v>25861.5</v>
      </c>
      <c r="L62" s="32">
        <f t="shared" si="4"/>
        <v>25861.5</v>
      </c>
    </row>
    <row r="63" s="13" customFormat="1" customHeight="1" spans="1:12">
      <c r="A63" s="18">
        <v>61</v>
      </c>
      <c r="B63" s="26" t="s">
        <v>180</v>
      </c>
      <c r="C63" s="22">
        <v>191001</v>
      </c>
      <c r="D63" s="22" t="s">
        <v>185</v>
      </c>
      <c r="E63" s="22" t="s">
        <v>20</v>
      </c>
      <c r="F63" s="22">
        <v>2023.07</v>
      </c>
      <c r="G63" s="26" t="s">
        <v>36</v>
      </c>
      <c r="H63" s="26">
        <v>99</v>
      </c>
      <c r="I63" s="22">
        <v>8534376</v>
      </c>
      <c r="J63" s="22">
        <v>86205</v>
      </c>
      <c r="K63" s="30">
        <f t="shared" si="5"/>
        <v>25861.5</v>
      </c>
      <c r="L63" s="32">
        <f t="shared" si="4"/>
        <v>25861.5</v>
      </c>
    </row>
    <row r="64" s="13" customFormat="1" customHeight="1" spans="1:12">
      <c r="A64" s="18">
        <v>62</v>
      </c>
      <c r="B64" s="26" t="s">
        <v>186</v>
      </c>
      <c r="C64" s="22">
        <v>177001</v>
      </c>
      <c r="D64" s="22" t="s">
        <v>187</v>
      </c>
      <c r="E64" s="22" t="s">
        <v>15</v>
      </c>
      <c r="F64" s="22">
        <v>2023.01</v>
      </c>
      <c r="G64" s="26" t="s">
        <v>188</v>
      </c>
      <c r="H64" s="26">
        <v>124</v>
      </c>
      <c r="I64" s="22">
        <v>9932632</v>
      </c>
      <c r="J64" s="22">
        <v>80101</v>
      </c>
      <c r="K64" s="30">
        <f t="shared" si="5"/>
        <v>24030.3</v>
      </c>
      <c r="L64" s="32">
        <f t="shared" si="4"/>
        <v>24030.3</v>
      </c>
    </row>
    <row r="65" s="13" customFormat="1" customHeight="1" spans="1:12">
      <c r="A65" s="18">
        <v>63</v>
      </c>
      <c r="B65" s="26" t="s">
        <v>186</v>
      </c>
      <c r="C65" s="22">
        <v>177001</v>
      </c>
      <c r="D65" s="22" t="s">
        <v>189</v>
      </c>
      <c r="E65" s="22" t="s">
        <v>20</v>
      </c>
      <c r="F65" s="22">
        <v>2023.01</v>
      </c>
      <c r="G65" s="26"/>
      <c r="H65" s="26">
        <v>124</v>
      </c>
      <c r="I65" s="22">
        <v>9932632</v>
      </c>
      <c r="J65" s="22">
        <v>80101</v>
      </c>
      <c r="K65" s="30">
        <f t="shared" si="5"/>
        <v>24030.3</v>
      </c>
      <c r="L65" s="32">
        <f t="shared" si="4"/>
        <v>24030.3</v>
      </c>
    </row>
    <row r="66" s="13" customFormat="1" customHeight="1" spans="1:12">
      <c r="A66" s="18">
        <v>64</v>
      </c>
      <c r="B66" s="26" t="s">
        <v>186</v>
      </c>
      <c r="C66" s="22">
        <v>177001</v>
      </c>
      <c r="D66" s="22" t="s">
        <v>190</v>
      </c>
      <c r="E66" s="22" t="s">
        <v>20</v>
      </c>
      <c r="F66" s="22">
        <v>2023.03</v>
      </c>
      <c r="G66" s="26" t="s">
        <v>191</v>
      </c>
      <c r="H66" s="26">
        <v>124</v>
      </c>
      <c r="I66" s="22">
        <v>9932632</v>
      </c>
      <c r="J66" s="22">
        <v>80101</v>
      </c>
      <c r="K66" s="30">
        <f t="shared" si="5"/>
        <v>24030.3</v>
      </c>
      <c r="L66" s="32">
        <f t="shared" si="4"/>
        <v>24030.3</v>
      </c>
    </row>
    <row r="67" s="13" customFormat="1" customHeight="1" spans="1:12">
      <c r="A67" s="18">
        <v>65</v>
      </c>
      <c r="B67" s="26" t="s">
        <v>186</v>
      </c>
      <c r="C67" s="22">
        <v>177001</v>
      </c>
      <c r="D67" s="22" t="s">
        <v>192</v>
      </c>
      <c r="E67" s="22" t="s">
        <v>20</v>
      </c>
      <c r="F67" s="22">
        <v>2023.04</v>
      </c>
      <c r="G67" s="26" t="s">
        <v>193</v>
      </c>
      <c r="H67" s="26">
        <v>124</v>
      </c>
      <c r="I67" s="22">
        <v>9932632</v>
      </c>
      <c r="J67" s="22">
        <v>80101</v>
      </c>
      <c r="K67" s="30">
        <f t="shared" si="5"/>
        <v>24030.3</v>
      </c>
      <c r="L67" s="32">
        <f t="shared" si="4"/>
        <v>24030.3</v>
      </c>
    </row>
    <row r="68" s="13" customFormat="1" customHeight="1" spans="1:12">
      <c r="A68" s="18">
        <v>66</v>
      </c>
      <c r="B68" s="26" t="s">
        <v>186</v>
      </c>
      <c r="C68" s="22">
        <v>177001</v>
      </c>
      <c r="D68" s="22" t="s">
        <v>194</v>
      </c>
      <c r="E68" s="22" t="s">
        <v>15</v>
      </c>
      <c r="F68" s="22">
        <v>2023.06</v>
      </c>
      <c r="G68" s="26" t="s">
        <v>195</v>
      </c>
      <c r="H68" s="26">
        <v>124</v>
      </c>
      <c r="I68" s="22">
        <v>9932632</v>
      </c>
      <c r="J68" s="22">
        <v>80101</v>
      </c>
      <c r="K68" s="30">
        <f t="shared" ref="K68:K99" si="6">J68*0.3</f>
        <v>24030.3</v>
      </c>
      <c r="L68" s="32">
        <f t="shared" si="4"/>
        <v>24030.3</v>
      </c>
    </row>
    <row r="69" s="13" customFormat="1" customHeight="1" spans="1:12">
      <c r="A69" s="18">
        <v>67</v>
      </c>
      <c r="B69" s="26" t="s">
        <v>186</v>
      </c>
      <c r="C69" s="22">
        <v>177001</v>
      </c>
      <c r="D69" s="22" t="s">
        <v>196</v>
      </c>
      <c r="E69" s="22" t="s">
        <v>20</v>
      </c>
      <c r="F69" s="22">
        <v>2023.09</v>
      </c>
      <c r="G69" s="26"/>
      <c r="H69" s="26">
        <v>124</v>
      </c>
      <c r="I69" s="22">
        <v>9932632</v>
      </c>
      <c r="J69" s="22">
        <v>80101</v>
      </c>
      <c r="K69" s="30">
        <f t="shared" si="6"/>
        <v>24030.3</v>
      </c>
      <c r="L69" s="32">
        <f t="shared" si="4"/>
        <v>24030.3</v>
      </c>
    </row>
    <row r="70" s="13" customFormat="1" customHeight="1" spans="1:12">
      <c r="A70" s="18">
        <v>68</v>
      </c>
      <c r="B70" s="26" t="s">
        <v>197</v>
      </c>
      <c r="C70" s="38" t="s">
        <v>198</v>
      </c>
      <c r="D70" s="22" t="s">
        <v>199</v>
      </c>
      <c r="E70" s="22" t="s">
        <v>15</v>
      </c>
      <c r="F70" s="22">
        <v>2023.06</v>
      </c>
      <c r="G70" s="26" t="s">
        <v>200</v>
      </c>
      <c r="H70" s="26">
        <v>166</v>
      </c>
      <c r="I70" s="22">
        <v>1314178</v>
      </c>
      <c r="J70" s="22">
        <v>95000</v>
      </c>
      <c r="K70" s="30">
        <f t="shared" si="6"/>
        <v>28500</v>
      </c>
      <c r="L70" s="32">
        <f t="shared" si="4"/>
        <v>28500</v>
      </c>
    </row>
    <row r="71" s="13" customFormat="1" customHeight="1" spans="1:12">
      <c r="A71" s="18">
        <v>69</v>
      </c>
      <c r="B71" s="26" t="s">
        <v>197</v>
      </c>
      <c r="C71" s="38" t="s">
        <v>198</v>
      </c>
      <c r="D71" s="22" t="s">
        <v>201</v>
      </c>
      <c r="E71" s="22" t="s">
        <v>20</v>
      </c>
      <c r="F71" s="22">
        <v>2023.07</v>
      </c>
      <c r="G71" s="26" t="s">
        <v>202</v>
      </c>
      <c r="H71" s="26">
        <v>166</v>
      </c>
      <c r="I71" s="22">
        <v>1314178</v>
      </c>
      <c r="J71" s="22">
        <v>95000</v>
      </c>
      <c r="K71" s="30">
        <f t="shared" si="6"/>
        <v>28500</v>
      </c>
      <c r="L71" s="32">
        <f t="shared" si="4"/>
        <v>28500</v>
      </c>
    </row>
    <row r="72" s="13" customFormat="1" customHeight="1" spans="1:12">
      <c r="A72" s="18">
        <v>70</v>
      </c>
      <c r="B72" s="26" t="s">
        <v>203</v>
      </c>
      <c r="C72" s="22">
        <v>179001</v>
      </c>
      <c r="D72" s="22" t="s">
        <v>204</v>
      </c>
      <c r="E72" s="22" t="s">
        <v>15</v>
      </c>
      <c r="F72" s="22" t="s">
        <v>205</v>
      </c>
      <c r="G72" s="26" t="s">
        <v>206</v>
      </c>
      <c r="H72" s="26" t="s">
        <v>207</v>
      </c>
      <c r="I72" s="22">
        <v>17936232</v>
      </c>
      <c r="J72" s="22" t="s">
        <v>208</v>
      </c>
      <c r="K72" s="30">
        <f t="shared" si="6"/>
        <v>20695.653</v>
      </c>
      <c r="L72" s="32">
        <f t="shared" si="4"/>
        <v>20695.653</v>
      </c>
    </row>
    <row r="73" s="13" customFormat="1" customHeight="1" spans="1:12">
      <c r="A73" s="18">
        <v>71</v>
      </c>
      <c r="B73" s="26" t="s">
        <v>203</v>
      </c>
      <c r="C73" s="22">
        <v>179001</v>
      </c>
      <c r="D73" s="22" t="s">
        <v>209</v>
      </c>
      <c r="E73" s="22" t="s">
        <v>15</v>
      </c>
      <c r="F73" s="22" t="s">
        <v>210</v>
      </c>
      <c r="G73" s="26" t="s">
        <v>211</v>
      </c>
      <c r="H73" s="26" t="s">
        <v>212</v>
      </c>
      <c r="I73" s="22">
        <v>18538536</v>
      </c>
      <c r="J73" s="22">
        <v>72134.38</v>
      </c>
      <c r="K73" s="30">
        <f t="shared" si="6"/>
        <v>21640.314</v>
      </c>
      <c r="L73" s="32">
        <f t="shared" si="4"/>
        <v>21640.314</v>
      </c>
    </row>
    <row r="74" s="13" customFormat="1" customHeight="1" spans="1:12">
      <c r="A74" s="18">
        <v>72</v>
      </c>
      <c r="B74" s="26" t="s">
        <v>203</v>
      </c>
      <c r="C74" s="22">
        <v>179001</v>
      </c>
      <c r="D74" s="22" t="s">
        <v>213</v>
      </c>
      <c r="E74" s="22" t="s">
        <v>15</v>
      </c>
      <c r="F74" s="22" t="s">
        <v>214</v>
      </c>
      <c r="G74" s="26"/>
      <c r="H74" s="26" t="s">
        <v>212</v>
      </c>
      <c r="I74" s="22" t="s">
        <v>215</v>
      </c>
      <c r="J74" s="22" t="s">
        <v>216</v>
      </c>
      <c r="K74" s="30">
        <f t="shared" si="6"/>
        <v>21640.314</v>
      </c>
      <c r="L74" s="32">
        <f t="shared" si="4"/>
        <v>21640.314</v>
      </c>
    </row>
    <row r="75" s="13" customFormat="1" customHeight="1" spans="1:12">
      <c r="A75" s="18">
        <v>73</v>
      </c>
      <c r="B75" s="26" t="s">
        <v>203</v>
      </c>
      <c r="C75" s="22">
        <v>179001</v>
      </c>
      <c r="D75" s="22" t="s">
        <v>217</v>
      </c>
      <c r="E75" s="22" t="s">
        <v>20</v>
      </c>
      <c r="F75" s="22" t="s">
        <v>210</v>
      </c>
      <c r="G75" s="26" t="s">
        <v>218</v>
      </c>
      <c r="H75" s="26" t="s">
        <v>212</v>
      </c>
      <c r="I75" s="22" t="s">
        <v>215</v>
      </c>
      <c r="J75" s="22" t="s">
        <v>216</v>
      </c>
      <c r="K75" s="30">
        <f t="shared" si="6"/>
        <v>21640.314</v>
      </c>
      <c r="L75" s="32">
        <f t="shared" si="4"/>
        <v>21640.314</v>
      </c>
    </row>
    <row r="76" s="13" customFormat="1" customHeight="1" spans="1:12">
      <c r="A76" s="18">
        <v>74</v>
      </c>
      <c r="B76" s="26" t="s">
        <v>203</v>
      </c>
      <c r="C76" s="22">
        <v>179001</v>
      </c>
      <c r="D76" s="22" t="s">
        <v>219</v>
      </c>
      <c r="E76" s="22" t="s">
        <v>20</v>
      </c>
      <c r="F76" s="22" t="s">
        <v>220</v>
      </c>
      <c r="G76" s="26" t="s">
        <v>221</v>
      </c>
      <c r="H76" s="26" t="s">
        <v>212</v>
      </c>
      <c r="I76" s="22" t="s">
        <v>215</v>
      </c>
      <c r="J76" s="22" t="s">
        <v>216</v>
      </c>
      <c r="K76" s="30">
        <f t="shared" si="6"/>
        <v>21640.314</v>
      </c>
      <c r="L76" s="32">
        <f t="shared" si="4"/>
        <v>21640.314</v>
      </c>
    </row>
    <row r="77" s="13" customFormat="1" customHeight="1" spans="1:12">
      <c r="A77" s="18">
        <v>75</v>
      </c>
      <c r="B77" s="26" t="s">
        <v>203</v>
      </c>
      <c r="C77" s="22">
        <v>179001</v>
      </c>
      <c r="D77" s="22" t="s">
        <v>222</v>
      </c>
      <c r="E77" s="22" t="s">
        <v>15</v>
      </c>
      <c r="F77" s="22" t="s">
        <v>223</v>
      </c>
      <c r="G77" s="26"/>
      <c r="H77" s="26">
        <v>215</v>
      </c>
      <c r="I77" s="22">
        <v>15024330</v>
      </c>
      <c r="J77" s="22">
        <f t="shared" ref="J77:J87" si="7">I77/H77</f>
        <v>69880.6046511628</v>
      </c>
      <c r="K77" s="30">
        <f t="shared" si="6"/>
        <v>20964.1813953488</v>
      </c>
      <c r="L77" s="32">
        <f t="shared" si="4"/>
        <v>20964.1813953488</v>
      </c>
    </row>
    <row r="78" s="13" customFormat="1" customHeight="1" spans="1:12">
      <c r="A78" s="18">
        <v>76</v>
      </c>
      <c r="B78" s="26" t="s">
        <v>203</v>
      </c>
      <c r="C78" s="22">
        <v>179001</v>
      </c>
      <c r="D78" s="22" t="s">
        <v>224</v>
      </c>
      <c r="E78" s="22" t="s">
        <v>20</v>
      </c>
      <c r="F78" s="22">
        <v>2023.01</v>
      </c>
      <c r="G78" s="26" t="s">
        <v>29</v>
      </c>
      <c r="H78" s="26">
        <v>198</v>
      </c>
      <c r="I78" s="22">
        <v>16592042</v>
      </c>
      <c r="J78" s="22">
        <f t="shared" si="7"/>
        <v>83798.1919191919</v>
      </c>
      <c r="K78" s="30">
        <f t="shared" si="6"/>
        <v>25139.4575757576</v>
      </c>
      <c r="L78" s="32">
        <f t="shared" si="4"/>
        <v>25139.4575757576</v>
      </c>
    </row>
    <row r="79" s="13" customFormat="1" customHeight="1" spans="1:12">
      <c r="A79" s="18">
        <v>77</v>
      </c>
      <c r="B79" s="26" t="s">
        <v>203</v>
      </c>
      <c r="C79" s="22">
        <v>179001</v>
      </c>
      <c r="D79" s="22" t="s">
        <v>225</v>
      </c>
      <c r="E79" s="22" t="s">
        <v>20</v>
      </c>
      <c r="F79" s="22">
        <v>2023.08</v>
      </c>
      <c r="G79" s="26"/>
      <c r="H79" s="26">
        <v>198</v>
      </c>
      <c r="I79" s="22">
        <v>16592042</v>
      </c>
      <c r="J79" s="22">
        <f t="shared" si="7"/>
        <v>83798.1919191919</v>
      </c>
      <c r="K79" s="30">
        <f t="shared" si="6"/>
        <v>25139.4575757576</v>
      </c>
      <c r="L79" s="32">
        <f t="shared" si="4"/>
        <v>25139.4575757576</v>
      </c>
    </row>
    <row r="80" s="13" customFormat="1" customHeight="1" spans="1:12">
      <c r="A80" s="18">
        <v>78</v>
      </c>
      <c r="B80" s="26" t="s">
        <v>203</v>
      </c>
      <c r="C80" s="22">
        <v>179001</v>
      </c>
      <c r="D80" s="22" t="s">
        <v>226</v>
      </c>
      <c r="E80" s="22" t="s">
        <v>20</v>
      </c>
      <c r="F80" s="22">
        <v>2023.04</v>
      </c>
      <c r="G80" s="22" t="s">
        <v>227</v>
      </c>
      <c r="H80" s="26">
        <v>198</v>
      </c>
      <c r="I80" s="22">
        <v>16592042</v>
      </c>
      <c r="J80" s="22">
        <f t="shared" si="7"/>
        <v>83798.1919191919</v>
      </c>
      <c r="K80" s="30">
        <f t="shared" si="6"/>
        <v>25139.4575757576</v>
      </c>
      <c r="L80" s="32">
        <f t="shared" si="4"/>
        <v>25139.4575757576</v>
      </c>
    </row>
    <row r="81" s="13" customFormat="1" customHeight="1" spans="1:12">
      <c r="A81" s="18">
        <v>79</v>
      </c>
      <c r="B81" s="26" t="s">
        <v>203</v>
      </c>
      <c r="C81" s="22">
        <v>179001</v>
      </c>
      <c r="D81" s="22" t="s">
        <v>228</v>
      </c>
      <c r="E81" s="22" t="s">
        <v>15</v>
      </c>
      <c r="F81" s="22">
        <v>2023.07</v>
      </c>
      <c r="G81" s="26" t="s">
        <v>229</v>
      </c>
      <c r="H81" s="26">
        <v>198</v>
      </c>
      <c r="I81" s="22">
        <v>16592042</v>
      </c>
      <c r="J81" s="22">
        <f t="shared" si="7"/>
        <v>83798.1919191919</v>
      </c>
      <c r="K81" s="30">
        <f t="shared" si="6"/>
        <v>25139.4575757576</v>
      </c>
      <c r="L81" s="32">
        <f t="shared" si="4"/>
        <v>25139.4575757576</v>
      </c>
    </row>
    <row r="82" s="13" customFormat="1" customHeight="1" spans="1:12">
      <c r="A82" s="18">
        <v>80</v>
      </c>
      <c r="B82" s="26" t="s">
        <v>203</v>
      </c>
      <c r="C82" s="22">
        <v>179001</v>
      </c>
      <c r="D82" s="22" t="s">
        <v>230</v>
      </c>
      <c r="E82" s="22" t="s">
        <v>20</v>
      </c>
      <c r="F82" s="22">
        <v>2023.04</v>
      </c>
      <c r="G82" s="26" t="s">
        <v>98</v>
      </c>
      <c r="H82" s="26">
        <v>93</v>
      </c>
      <c r="I82" s="22">
        <v>10106460</v>
      </c>
      <c r="J82" s="22">
        <f t="shared" si="7"/>
        <v>108671.612903226</v>
      </c>
      <c r="K82" s="30">
        <f t="shared" si="6"/>
        <v>32601.4838709678</v>
      </c>
      <c r="L82" s="32">
        <f t="shared" si="4"/>
        <v>32601.4838709677</v>
      </c>
    </row>
    <row r="83" s="13" customFormat="1" customHeight="1" spans="1:12">
      <c r="A83" s="18">
        <v>81</v>
      </c>
      <c r="B83" s="26" t="s">
        <v>203</v>
      </c>
      <c r="C83" s="22">
        <v>179001</v>
      </c>
      <c r="D83" s="22" t="s">
        <v>231</v>
      </c>
      <c r="E83" s="22" t="s">
        <v>15</v>
      </c>
      <c r="F83" s="22">
        <v>2023.03</v>
      </c>
      <c r="G83" s="26" t="s">
        <v>98</v>
      </c>
      <c r="H83" s="26">
        <v>241</v>
      </c>
      <c r="I83" s="22">
        <v>22224907.89</v>
      </c>
      <c r="J83" s="22">
        <f t="shared" si="7"/>
        <v>92219.534813278</v>
      </c>
      <c r="K83" s="30">
        <f t="shared" si="6"/>
        <v>27665.8604439834</v>
      </c>
      <c r="L83" s="32">
        <f t="shared" si="4"/>
        <v>27665.8604439834</v>
      </c>
    </row>
    <row r="84" s="13" customFormat="1" customHeight="1" spans="1:12">
      <c r="A84" s="18">
        <v>82</v>
      </c>
      <c r="B84" s="26" t="s">
        <v>203</v>
      </c>
      <c r="C84" s="22">
        <v>179001</v>
      </c>
      <c r="D84" s="22" t="s">
        <v>232</v>
      </c>
      <c r="E84" s="22" t="s">
        <v>15</v>
      </c>
      <c r="F84" s="22">
        <v>2023.05</v>
      </c>
      <c r="G84" s="26" t="s">
        <v>86</v>
      </c>
      <c r="H84" s="26">
        <v>241</v>
      </c>
      <c r="I84" s="22">
        <v>22224907.89</v>
      </c>
      <c r="J84" s="22">
        <f t="shared" si="7"/>
        <v>92219.534813278</v>
      </c>
      <c r="K84" s="30">
        <f t="shared" si="6"/>
        <v>27665.8604439834</v>
      </c>
      <c r="L84" s="32">
        <f t="shared" si="4"/>
        <v>27665.8604439834</v>
      </c>
    </row>
    <row r="85" s="13" customFormat="1" customHeight="1" spans="1:12">
      <c r="A85" s="18">
        <v>83</v>
      </c>
      <c r="B85" s="26" t="s">
        <v>203</v>
      </c>
      <c r="C85" s="22">
        <v>179001</v>
      </c>
      <c r="D85" s="22" t="s">
        <v>233</v>
      </c>
      <c r="E85" s="22" t="s">
        <v>20</v>
      </c>
      <c r="F85" s="32">
        <v>2023.1</v>
      </c>
      <c r="G85" s="26" t="s">
        <v>183</v>
      </c>
      <c r="H85" s="26">
        <v>241</v>
      </c>
      <c r="I85" s="22">
        <v>22224907.89</v>
      </c>
      <c r="J85" s="22">
        <f t="shared" si="7"/>
        <v>92219.534813278</v>
      </c>
      <c r="K85" s="30">
        <f t="shared" si="6"/>
        <v>27665.8604439834</v>
      </c>
      <c r="L85" s="32">
        <f t="shared" si="4"/>
        <v>27665.8604439834</v>
      </c>
    </row>
    <row r="86" s="13" customFormat="1" customHeight="1" spans="1:12">
      <c r="A86" s="18">
        <v>84</v>
      </c>
      <c r="B86" s="26" t="s">
        <v>203</v>
      </c>
      <c r="C86" s="22">
        <v>179001</v>
      </c>
      <c r="D86" s="22" t="s">
        <v>234</v>
      </c>
      <c r="E86" s="22" t="s">
        <v>15</v>
      </c>
      <c r="F86" s="32">
        <v>2023.1</v>
      </c>
      <c r="G86" s="26"/>
      <c r="H86" s="26">
        <v>241</v>
      </c>
      <c r="I86" s="22">
        <v>22224907.89</v>
      </c>
      <c r="J86" s="22">
        <f t="shared" si="7"/>
        <v>92219.534813278</v>
      </c>
      <c r="K86" s="30">
        <f t="shared" si="6"/>
        <v>27665.8604439834</v>
      </c>
      <c r="L86" s="32">
        <f t="shared" si="4"/>
        <v>27665.8604439834</v>
      </c>
    </row>
    <row r="87" s="13" customFormat="1" customHeight="1" spans="1:12">
      <c r="A87" s="18">
        <v>85</v>
      </c>
      <c r="B87" s="26" t="s">
        <v>203</v>
      </c>
      <c r="C87" s="22">
        <v>179001</v>
      </c>
      <c r="D87" s="22" t="s">
        <v>235</v>
      </c>
      <c r="E87" s="22" t="s">
        <v>20</v>
      </c>
      <c r="F87" s="22">
        <v>2023.12</v>
      </c>
      <c r="G87" s="26" t="s">
        <v>236</v>
      </c>
      <c r="H87" s="26">
        <v>241</v>
      </c>
      <c r="I87" s="22">
        <v>22224907.89</v>
      </c>
      <c r="J87" s="22">
        <f t="shared" si="7"/>
        <v>92219.534813278</v>
      </c>
      <c r="K87" s="30">
        <f t="shared" si="6"/>
        <v>27665.8604439834</v>
      </c>
      <c r="L87" s="32">
        <f t="shared" si="4"/>
        <v>27665.8604439834</v>
      </c>
    </row>
    <row r="88" s="13" customFormat="1" customHeight="1" spans="1:12">
      <c r="A88" s="18">
        <v>86</v>
      </c>
      <c r="B88" s="26" t="s">
        <v>237</v>
      </c>
      <c r="C88" s="38" t="s">
        <v>238</v>
      </c>
      <c r="D88" s="22" t="s">
        <v>239</v>
      </c>
      <c r="E88" s="22" t="s">
        <v>15</v>
      </c>
      <c r="F88" s="22">
        <v>2023.05</v>
      </c>
      <c r="G88" s="26" t="s">
        <v>240</v>
      </c>
      <c r="H88" s="26">
        <v>50</v>
      </c>
      <c r="I88" s="22">
        <v>4580172</v>
      </c>
      <c r="J88" s="22">
        <v>91603</v>
      </c>
      <c r="K88" s="30">
        <f t="shared" si="6"/>
        <v>27480.9</v>
      </c>
      <c r="L88" s="32">
        <f t="shared" si="4"/>
        <v>27480.9</v>
      </c>
    </row>
    <row r="89" s="13" customFormat="1" customHeight="1" spans="1:12">
      <c r="A89" s="18">
        <v>87</v>
      </c>
      <c r="B89" s="26" t="s">
        <v>237</v>
      </c>
      <c r="C89" s="38" t="s">
        <v>238</v>
      </c>
      <c r="D89" s="22" t="s">
        <v>241</v>
      </c>
      <c r="E89" s="22" t="s">
        <v>15</v>
      </c>
      <c r="F89" s="22">
        <v>2023.08</v>
      </c>
      <c r="G89" s="26" t="s">
        <v>242</v>
      </c>
      <c r="H89" s="26">
        <v>50</v>
      </c>
      <c r="I89" s="22">
        <v>4580172</v>
      </c>
      <c r="J89" s="22">
        <v>91603</v>
      </c>
      <c r="K89" s="30">
        <f t="shared" si="6"/>
        <v>27480.9</v>
      </c>
      <c r="L89" s="32">
        <f t="shared" si="4"/>
        <v>27480.9</v>
      </c>
    </row>
    <row r="90" s="13" customFormat="1" customHeight="1" spans="1:12">
      <c r="A90" s="18">
        <v>88</v>
      </c>
      <c r="B90" s="26" t="s">
        <v>237</v>
      </c>
      <c r="C90" s="38" t="s">
        <v>238</v>
      </c>
      <c r="D90" s="22" t="s">
        <v>243</v>
      </c>
      <c r="E90" s="22" t="s">
        <v>20</v>
      </c>
      <c r="F90" s="22">
        <v>2023.08</v>
      </c>
      <c r="G90" s="26" t="s">
        <v>242</v>
      </c>
      <c r="H90" s="26">
        <v>50</v>
      </c>
      <c r="I90" s="22">
        <v>4580172</v>
      </c>
      <c r="J90" s="22">
        <v>91603</v>
      </c>
      <c r="K90" s="30">
        <f t="shared" si="6"/>
        <v>27480.9</v>
      </c>
      <c r="L90" s="32">
        <f t="shared" si="4"/>
        <v>27480.9</v>
      </c>
    </row>
    <row r="91" s="13" customFormat="1" customHeight="1" spans="1:12">
      <c r="A91" s="18">
        <v>89</v>
      </c>
      <c r="B91" s="26" t="s">
        <v>237</v>
      </c>
      <c r="C91" s="38" t="s">
        <v>238</v>
      </c>
      <c r="D91" s="22" t="s">
        <v>244</v>
      </c>
      <c r="E91" s="22" t="s">
        <v>15</v>
      </c>
      <c r="F91" s="22">
        <v>2023.01</v>
      </c>
      <c r="G91" s="26" t="s">
        <v>245</v>
      </c>
      <c r="H91" s="26">
        <v>50</v>
      </c>
      <c r="I91" s="22">
        <v>4580172</v>
      </c>
      <c r="J91" s="22">
        <v>91603</v>
      </c>
      <c r="K91" s="30">
        <f t="shared" si="6"/>
        <v>27480.9</v>
      </c>
      <c r="L91" s="32">
        <f t="shared" si="4"/>
        <v>27480.9</v>
      </c>
    </row>
    <row r="92" s="13" customFormat="1" customHeight="1" spans="1:12">
      <c r="A92" s="18">
        <v>90</v>
      </c>
      <c r="B92" s="26" t="s">
        <v>237</v>
      </c>
      <c r="C92" s="38" t="s">
        <v>238</v>
      </c>
      <c r="D92" s="22" t="s">
        <v>246</v>
      </c>
      <c r="E92" s="22" t="s">
        <v>20</v>
      </c>
      <c r="F92" s="22">
        <v>2023.11</v>
      </c>
      <c r="G92" s="26" t="s">
        <v>247</v>
      </c>
      <c r="H92" s="26">
        <v>50</v>
      </c>
      <c r="I92" s="22">
        <v>4580172</v>
      </c>
      <c r="J92" s="22">
        <v>91603</v>
      </c>
      <c r="K92" s="30">
        <f t="shared" si="6"/>
        <v>27480.9</v>
      </c>
      <c r="L92" s="32">
        <f t="shared" si="4"/>
        <v>27480.9</v>
      </c>
    </row>
    <row r="93" s="13" customFormat="1" customHeight="1" spans="1:12">
      <c r="A93" s="18">
        <v>91</v>
      </c>
      <c r="B93" s="22" t="s">
        <v>248</v>
      </c>
      <c r="C93" s="22">
        <v>103001</v>
      </c>
      <c r="D93" s="22" t="s">
        <v>249</v>
      </c>
      <c r="E93" s="22" t="s">
        <v>15</v>
      </c>
      <c r="F93" s="22">
        <v>2023.09</v>
      </c>
      <c r="G93" s="22" t="s">
        <v>250</v>
      </c>
      <c r="H93" s="22">
        <v>18</v>
      </c>
      <c r="I93" s="22">
        <v>137100</v>
      </c>
      <c r="J93" s="22">
        <v>91400</v>
      </c>
      <c r="K93" s="30">
        <f t="shared" si="6"/>
        <v>27420</v>
      </c>
      <c r="L93" s="32">
        <f t="shared" si="4"/>
        <v>27420</v>
      </c>
    </row>
    <row r="94" s="13" customFormat="1" customHeight="1" spans="1:12">
      <c r="A94" s="18">
        <v>92</v>
      </c>
      <c r="B94" s="22" t="s">
        <v>251</v>
      </c>
      <c r="C94" s="22">
        <v>103005</v>
      </c>
      <c r="D94" s="22" t="s">
        <v>252</v>
      </c>
      <c r="E94" s="22" t="s">
        <v>15</v>
      </c>
      <c r="F94" s="22">
        <v>2023.08</v>
      </c>
      <c r="G94" s="22"/>
      <c r="H94" s="22">
        <v>81</v>
      </c>
      <c r="I94" s="22">
        <v>7070016</v>
      </c>
      <c r="J94" s="22">
        <v>87284</v>
      </c>
      <c r="K94" s="30">
        <f t="shared" si="6"/>
        <v>26185.2</v>
      </c>
      <c r="L94" s="32">
        <f t="shared" si="4"/>
        <v>26185.2</v>
      </c>
    </row>
    <row r="95" s="13" customFormat="1" customHeight="1" spans="1:12">
      <c r="A95" s="18">
        <v>93</v>
      </c>
      <c r="B95" s="22" t="s">
        <v>251</v>
      </c>
      <c r="C95" s="22">
        <v>103005</v>
      </c>
      <c r="D95" s="22" t="s">
        <v>253</v>
      </c>
      <c r="E95" s="22" t="s">
        <v>20</v>
      </c>
      <c r="F95" s="22">
        <v>2023.08</v>
      </c>
      <c r="G95" s="22" t="s">
        <v>254</v>
      </c>
      <c r="H95" s="22">
        <v>81</v>
      </c>
      <c r="I95" s="22">
        <v>7070016</v>
      </c>
      <c r="J95" s="22">
        <v>87284</v>
      </c>
      <c r="K95" s="30">
        <f t="shared" si="6"/>
        <v>26185.2</v>
      </c>
      <c r="L95" s="32">
        <f t="shared" si="4"/>
        <v>26185.2</v>
      </c>
    </row>
    <row r="96" s="13" customFormat="1" customHeight="1" spans="1:12">
      <c r="A96" s="18">
        <v>94</v>
      </c>
      <c r="B96" s="22" t="s">
        <v>251</v>
      </c>
      <c r="C96" s="22">
        <v>103005</v>
      </c>
      <c r="D96" s="22" t="s">
        <v>255</v>
      </c>
      <c r="E96" s="22" t="s">
        <v>15</v>
      </c>
      <c r="F96" s="22">
        <v>2023.12</v>
      </c>
      <c r="G96" s="22" t="s">
        <v>256</v>
      </c>
      <c r="H96" s="22">
        <v>81</v>
      </c>
      <c r="I96" s="22">
        <v>7070016</v>
      </c>
      <c r="J96" s="22">
        <v>87284</v>
      </c>
      <c r="K96" s="30">
        <f t="shared" si="6"/>
        <v>26185.2</v>
      </c>
      <c r="L96" s="32">
        <f t="shared" ref="L96:L159" si="8">J96*0.3</f>
        <v>26185.2</v>
      </c>
    </row>
    <row r="97" s="13" customFormat="1" customHeight="1" spans="1:12">
      <c r="A97" s="18">
        <v>95</v>
      </c>
      <c r="B97" s="22" t="s">
        <v>251</v>
      </c>
      <c r="C97" s="22">
        <v>103005</v>
      </c>
      <c r="D97" s="22" t="s">
        <v>257</v>
      </c>
      <c r="E97" s="22" t="s">
        <v>15</v>
      </c>
      <c r="F97" s="22">
        <v>2023.11</v>
      </c>
      <c r="G97" s="22" t="s">
        <v>258</v>
      </c>
      <c r="H97" s="22">
        <v>81</v>
      </c>
      <c r="I97" s="22">
        <v>7070016</v>
      </c>
      <c r="J97" s="22">
        <v>87284</v>
      </c>
      <c r="K97" s="30">
        <f t="shared" si="6"/>
        <v>26185.2</v>
      </c>
      <c r="L97" s="32">
        <f t="shared" si="8"/>
        <v>26185.2</v>
      </c>
    </row>
    <row r="98" s="13" customFormat="1" customHeight="1" spans="1:12">
      <c r="A98" s="18">
        <v>96</v>
      </c>
      <c r="B98" s="22" t="s">
        <v>259</v>
      </c>
      <c r="C98" s="22">
        <v>103004</v>
      </c>
      <c r="D98" s="22" t="s">
        <v>260</v>
      </c>
      <c r="E98" s="22" t="s">
        <v>15</v>
      </c>
      <c r="F98" s="22">
        <v>2023.08</v>
      </c>
      <c r="G98" s="22" t="s">
        <v>261</v>
      </c>
      <c r="H98" s="22">
        <v>21</v>
      </c>
      <c r="I98" s="22">
        <v>1690812</v>
      </c>
      <c r="J98" s="22">
        <v>88990</v>
      </c>
      <c r="K98" s="30">
        <f t="shared" si="6"/>
        <v>26697</v>
      </c>
      <c r="L98" s="32">
        <f t="shared" si="8"/>
        <v>26697</v>
      </c>
    </row>
    <row r="99" s="13" customFormat="1" customHeight="1" spans="1:12">
      <c r="A99" s="18">
        <v>97</v>
      </c>
      <c r="B99" s="22" t="s">
        <v>262</v>
      </c>
      <c r="C99" s="22">
        <v>103003</v>
      </c>
      <c r="D99" s="22" t="s">
        <v>263</v>
      </c>
      <c r="E99" s="22" t="s">
        <v>20</v>
      </c>
      <c r="F99" s="22">
        <v>2023.01</v>
      </c>
      <c r="G99" s="22" t="s">
        <v>261</v>
      </c>
      <c r="H99" s="22">
        <v>69</v>
      </c>
      <c r="I99" s="22">
        <v>6311388</v>
      </c>
      <c r="J99" s="22">
        <v>92815</v>
      </c>
      <c r="K99" s="30">
        <f t="shared" si="6"/>
        <v>27844.5</v>
      </c>
      <c r="L99" s="32">
        <f t="shared" si="8"/>
        <v>27844.5</v>
      </c>
    </row>
    <row r="100" s="13" customFormat="1" customHeight="1" spans="1:12">
      <c r="A100" s="18">
        <v>98</v>
      </c>
      <c r="B100" s="22" t="s">
        <v>264</v>
      </c>
      <c r="C100" s="22">
        <v>10300201</v>
      </c>
      <c r="D100" s="22" t="s">
        <v>265</v>
      </c>
      <c r="E100" s="22" t="s">
        <v>20</v>
      </c>
      <c r="F100" s="22">
        <v>2023.06</v>
      </c>
      <c r="G100" s="22" t="s">
        <v>266</v>
      </c>
      <c r="H100" s="22">
        <v>87</v>
      </c>
      <c r="I100" s="22">
        <v>7775859</v>
      </c>
      <c r="J100" s="22">
        <v>87369</v>
      </c>
      <c r="K100" s="30">
        <f t="shared" ref="K100:K131" si="9">J100*0.3</f>
        <v>26210.7</v>
      </c>
      <c r="L100" s="32">
        <f t="shared" si="8"/>
        <v>26210.7</v>
      </c>
    </row>
    <row r="101" s="13" customFormat="1" customHeight="1" spans="1:12">
      <c r="A101" s="18">
        <v>99</v>
      </c>
      <c r="B101" s="22" t="s">
        <v>267</v>
      </c>
      <c r="C101" s="38" t="s">
        <v>268</v>
      </c>
      <c r="D101" s="22" t="s">
        <v>269</v>
      </c>
      <c r="E101" s="22" t="s">
        <v>15</v>
      </c>
      <c r="F101" s="22">
        <v>2023.11</v>
      </c>
      <c r="G101" s="22" t="s">
        <v>258</v>
      </c>
      <c r="H101" s="22">
        <v>115</v>
      </c>
      <c r="I101" s="22">
        <v>10128401</v>
      </c>
      <c r="J101" s="22">
        <v>88073</v>
      </c>
      <c r="K101" s="30">
        <f t="shared" si="9"/>
        <v>26421.9</v>
      </c>
      <c r="L101" s="32">
        <f t="shared" si="8"/>
        <v>26421.9</v>
      </c>
    </row>
    <row r="102" s="13" customFormat="1" customHeight="1" spans="1:12">
      <c r="A102" s="18">
        <v>100</v>
      </c>
      <c r="B102" s="22" t="s">
        <v>270</v>
      </c>
      <c r="C102" s="38" t="s">
        <v>271</v>
      </c>
      <c r="D102" s="22" t="s">
        <v>272</v>
      </c>
      <c r="E102" s="22" t="s">
        <v>15</v>
      </c>
      <c r="F102" s="22">
        <v>2023.05</v>
      </c>
      <c r="G102" s="22" t="s">
        <v>273</v>
      </c>
      <c r="H102" s="22">
        <v>29</v>
      </c>
      <c r="I102" s="22">
        <v>2220864</v>
      </c>
      <c r="J102" s="22">
        <v>76581.52</v>
      </c>
      <c r="K102" s="30">
        <f t="shared" si="9"/>
        <v>22974.456</v>
      </c>
      <c r="L102" s="32">
        <f t="shared" si="8"/>
        <v>22974.456</v>
      </c>
    </row>
    <row r="103" s="13" customFormat="1" customHeight="1" spans="1:12">
      <c r="A103" s="18">
        <v>101</v>
      </c>
      <c r="B103" s="22" t="s">
        <v>274</v>
      </c>
      <c r="C103" s="22">
        <v>162009</v>
      </c>
      <c r="D103" s="22" t="s">
        <v>275</v>
      </c>
      <c r="E103" s="22" t="s">
        <v>20</v>
      </c>
      <c r="F103" s="22">
        <v>2023.03</v>
      </c>
      <c r="G103" s="22" t="s">
        <v>144</v>
      </c>
      <c r="H103" s="22">
        <v>215</v>
      </c>
      <c r="I103" s="22">
        <v>19674252</v>
      </c>
      <c r="J103" s="22">
        <v>91508</v>
      </c>
      <c r="K103" s="30">
        <f t="shared" si="9"/>
        <v>27452.4</v>
      </c>
      <c r="L103" s="32">
        <f t="shared" si="8"/>
        <v>27452.4</v>
      </c>
    </row>
    <row r="104" s="13" customFormat="1" customHeight="1" spans="1:12">
      <c r="A104" s="18">
        <v>102</v>
      </c>
      <c r="B104" s="22" t="s">
        <v>274</v>
      </c>
      <c r="C104" s="22">
        <v>162009</v>
      </c>
      <c r="D104" s="22" t="s">
        <v>276</v>
      </c>
      <c r="E104" s="22" t="s">
        <v>20</v>
      </c>
      <c r="F104" s="22">
        <v>2023.12</v>
      </c>
      <c r="G104" s="22" t="s">
        <v>277</v>
      </c>
      <c r="H104" s="22">
        <v>215</v>
      </c>
      <c r="I104" s="22">
        <v>19674252</v>
      </c>
      <c r="J104" s="22">
        <v>91508</v>
      </c>
      <c r="K104" s="30">
        <f t="shared" si="9"/>
        <v>27452.4</v>
      </c>
      <c r="L104" s="32">
        <f t="shared" si="8"/>
        <v>27452.4</v>
      </c>
    </row>
    <row r="105" s="13" customFormat="1" customHeight="1" spans="1:12">
      <c r="A105" s="18">
        <v>103</v>
      </c>
      <c r="B105" s="22" t="s">
        <v>274</v>
      </c>
      <c r="C105" s="22">
        <v>162009</v>
      </c>
      <c r="D105" s="22" t="s">
        <v>278</v>
      </c>
      <c r="E105" s="22" t="s">
        <v>15</v>
      </c>
      <c r="F105" s="22">
        <v>2023.09</v>
      </c>
      <c r="G105" s="22" t="s">
        <v>142</v>
      </c>
      <c r="H105" s="22">
        <v>215</v>
      </c>
      <c r="I105" s="22">
        <v>19674252</v>
      </c>
      <c r="J105" s="22">
        <v>91508</v>
      </c>
      <c r="K105" s="30">
        <f t="shared" si="9"/>
        <v>27452.4</v>
      </c>
      <c r="L105" s="32">
        <f t="shared" si="8"/>
        <v>27452.4</v>
      </c>
    </row>
    <row r="106" s="13" customFormat="1" customHeight="1" spans="1:12">
      <c r="A106" s="18">
        <v>104</v>
      </c>
      <c r="B106" s="23" t="s">
        <v>279</v>
      </c>
      <c r="C106" s="38" t="s">
        <v>280</v>
      </c>
      <c r="D106" s="22" t="s">
        <v>281</v>
      </c>
      <c r="E106" s="22" t="s">
        <v>15</v>
      </c>
      <c r="F106" s="22">
        <v>2023.12</v>
      </c>
      <c r="G106" s="23" t="s">
        <v>282</v>
      </c>
      <c r="H106" s="22">
        <v>50</v>
      </c>
      <c r="I106" s="22">
        <v>4314408</v>
      </c>
      <c r="J106" s="33">
        <f>I106/H106</f>
        <v>86288.16</v>
      </c>
      <c r="K106" s="30">
        <f t="shared" si="9"/>
        <v>25886.448</v>
      </c>
      <c r="L106" s="32">
        <f t="shared" si="8"/>
        <v>25886.448</v>
      </c>
    </row>
    <row r="107" s="13" customFormat="1" customHeight="1" spans="1:12">
      <c r="A107" s="18">
        <v>105</v>
      </c>
      <c r="B107" s="23" t="s">
        <v>283</v>
      </c>
      <c r="C107" s="38" t="s">
        <v>284</v>
      </c>
      <c r="D107" s="22" t="s">
        <v>285</v>
      </c>
      <c r="E107" s="22" t="s">
        <v>15</v>
      </c>
      <c r="F107" s="22">
        <v>2023.07</v>
      </c>
      <c r="G107" s="23" t="s">
        <v>286</v>
      </c>
      <c r="H107" s="22">
        <v>74.75</v>
      </c>
      <c r="I107" s="22">
        <v>6703836</v>
      </c>
      <c r="J107" s="33">
        <v>89683</v>
      </c>
      <c r="K107" s="30">
        <f t="shared" si="9"/>
        <v>26904.9</v>
      </c>
      <c r="L107" s="32">
        <f t="shared" si="8"/>
        <v>26904.9</v>
      </c>
    </row>
    <row r="108" s="13" customFormat="1" customHeight="1" spans="1:12">
      <c r="A108" s="18">
        <v>106</v>
      </c>
      <c r="B108" s="23" t="s">
        <v>287</v>
      </c>
      <c r="C108" s="38" t="s">
        <v>288</v>
      </c>
      <c r="D108" s="22" t="s">
        <v>289</v>
      </c>
      <c r="E108" s="22" t="s">
        <v>15</v>
      </c>
      <c r="F108" s="22">
        <v>2023.05</v>
      </c>
      <c r="G108" s="23" t="s">
        <v>290</v>
      </c>
      <c r="H108" s="22">
        <v>97.16</v>
      </c>
      <c r="I108" s="22">
        <v>9437974</v>
      </c>
      <c r="J108" s="33">
        <f t="shared" ref="J108:J110" si="10">ROUND(I108/H108,2)</f>
        <v>97138.47</v>
      </c>
      <c r="K108" s="30">
        <f t="shared" si="9"/>
        <v>29141.541</v>
      </c>
      <c r="L108" s="32">
        <f t="shared" si="8"/>
        <v>29141.541</v>
      </c>
    </row>
    <row r="109" s="13" customFormat="1" customHeight="1" spans="1:12">
      <c r="A109" s="18">
        <v>107</v>
      </c>
      <c r="B109" s="23" t="s">
        <v>287</v>
      </c>
      <c r="C109" s="38" t="s">
        <v>288</v>
      </c>
      <c r="D109" s="22" t="s">
        <v>291</v>
      </c>
      <c r="E109" s="22" t="s">
        <v>15</v>
      </c>
      <c r="F109" s="22">
        <v>2023.12</v>
      </c>
      <c r="G109" s="23" t="s">
        <v>292</v>
      </c>
      <c r="H109" s="22">
        <v>97.16</v>
      </c>
      <c r="I109" s="22">
        <v>9437974</v>
      </c>
      <c r="J109" s="33">
        <f t="shared" si="10"/>
        <v>97138.47</v>
      </c>
      <c r="K109" s="30">
        <f t="shared" si="9"/>
        <v>29141.541</v>
      </c>
      <c r="L109" s="32">
        <f t="shared" si="8"/>
        <v>29141.541</v>
      </c>
    </row>
    <row r="110" s="13" customFormat="1" customHeight="1" spans="1:12">
      <c r="A110" s="18">
        <v>108</v>
      </c>
      <c r="B110" s="23" t="s">
        <v>287</v>
      </c>
      <c r="C110" s="38" t="s">
        <v>288</v>
      </c>
      <c r="D110" s="22" t="s">
        <v>293</v>
      </c>
      <c r="E110" s="22" t="s">
        <v>15</v>
      </c>
      <c r="F110" s="22">
        <v>2023.12</v>
      </c>
      <c r="G110" s="23" t="s">
        <v>42</v>
      </c>
      <c r="H110" s="22">
        <v>97.16</v>
      </c>
      <c r="I110" s="22">
        <v>9437974</v>
      </c>
      <c r="J110" s="33">
        <f t="shared" si="10"/>
        <v>97138.47</v>
      </c>
      <c r="K110" s="30">
        <f t="shared" si="9"/>
        <v>29141.541</v>
      </c>
      <c r="L110" s="32">
        <f t="shared" si="8"/>
        <v>29141.541</v>
      </c>
    </row>
    <row r="111" s="13" customFormat="1" customHeight="1" spans="1:12">
      <c r="A111" s="18">
        <v>109</v>
      </c>
      <c r="B111" s="23" t="s">
        <v>294</v>
      </c>
      <c r="C111" s="38" t="s">
        <v>295</v>
      </c>
      <c r="D111" s="22" t="s">
        <v>296</v>
      </c>
      <c r="E111" s="22" t="s">
        <v>15</v>
      </c>
      <c r="F111" s="22">
        <v>2023.11</v>
      </c>
      <c r="G111" s="23" t="s">
        <v>297</v>
      </c>
      <c r="H111" s="22">
        <v>23</v>
      </c>
      <c r="I111" s="22">
        <v>1886275</v>
      </c>
      <c r="J111" s="33">
        <f>ROUND(I111/H111,0)</f>
        <v>82012</v>
      </c>
      <c r="K111" s="30">
        <f t="shared" si="9"/>
        <v>24603.6</v>
      </c>
      <c r="L111" s="32">
        <f t="shared" si="8"/>
        <v>24603.6</v>
      </c>
    </row>
    <row r="112" s="13" customFormat="1" customHeight="1" spans="1:12">
      <c r="A112" s="18">
        <v>110</v>
      </c>
      <c r="B112" s="22" t="s">
        <v>298</v>
      </c>
      <c r="C112" s="22">
        <v>102001</v>
      </c>
      <c r="D112" s="22" t="s">
        <v>299</v>
      </c>
      <c r="E112" s="22" t="s">
        <v>15</v>
      </c>
      <c r="F112" s="22">
        <v>2023.08</v>
      </c>
      <c r="G112" s="23" t="s">
        <v>300</v>
      </c>
      <c r="H112" s="22">
        <v>45</v>
      </c>
      <c r="I112" s="22">
        <v>4638879</v>
      </c>
      <c r="J112" s="22">
        <v>103086.2</v>
      </c>
      <c r="K112" s="30">
        <f t="shared" si="9"/>
        <v>30925.86</v>
      </c>
      <c r="L112" s="32">
        <f t="shared" si="8"/>
        <v>30925.86</v>
      </c>
    </row>
    <row r="113" s="13" customFormat="1" customHeight="1" spans="1:12">
      <c r="A113" s="18">
        <v>111</v>
      </c>
      <c r="B113" s="22" t="s">
        <v>298</v>
      </c>
      <c r="C113" s="22">
        <v>102001</v>
      </c>
      <c r="D113" s="22" t="s">
        <v>301</v>
      </c>
      <c r="E113" s="22" t="s">
        <v>15</v>
      </c>
      <c r="F113" s="22">
        <v>2023.01</v>
      </c>
      <c r="G113" s="23" t="s">
        <v>302</v>
      </c>
      <c r="H113" s="22">
        <v>45</v>
      </c>
      <c r="I113" s="22">
        <v>4638879</v>
      </c>
      <c r="J113" s="22">
        <v>103086.2</v>
      </c>
      <c r="K113" s="30">
        <f t="shared" si="9"/>
        <v>30925.86</v>
      </c>
      <c r="L113" s="32">
        <f t="shared" si="8"/>
        <v>30925.86</v>
      </c>
    </row>
    <row r="114" s="13" customFormat="1" customHeight="1" spans="1:12">
      <c r="A114" s="18">
        <v>112</v>
      </c>
      <c r="B114" s="22" t="s">
        <v>298</v>
      </c>
      <c r="C114" s="22">
        <v>102001</v>
      </c>
      <c r="D114" s="22" t="s">
        <v>303</v>
      </c>
      <c r="E114" s="22" t="s">
        <v>15</v>
      </c>
      <c r="F114" s="22">
        <v>2023.09</v>
      </c>
      <c r="G114" s="23" t="s">
        <v>304</v>
      </c>
      <c r="H114" s="22">
        <v>45</v>
      </c>
      <c r="I114" s="22">
        <v>4638879</v>
      </c>
      <c r="J114" s="22">
        <v>103086.2</v>
      </c>
      <c r="K114" s="30">
        <f t="shared" si="9"/>
        <v>30925.86</v>
      </c>
      <c r="L114" s="32">
        <f t="shared" si="8"/>
        <v>30925.86</v>
      </c>
    </row>
    <row r="115" s="13" customFormat="1" customHeight="1" spans="1:12">
      <c r="A115" s="18">
        <v>113</v>
      </c>
      <c r="B115" s="22" t="s">
        <v>298</v>
      </c>
      <c r="C115" s="22">
        <v>102001</v>
      </c>
      <c r="D115" s="22" t="s">
        <v>305</v>
      </c>
      <c r="E115" s="22" t="s">
        <v>20</v>
      </c>
      <c r="F115" s="22">
        <v>2023.12</v>
      </c>
      <c r="G115" s="23" t="s">
        <v>306</v>
      </c>
      <c r="H115" s="22">
        <v>45</v>
      </c>
      <c r="I115" s="22">
        <v>4638879</v>
      </c>
      <c r="J115" s="22">
        <v>103086.2</v>
      </c>
      <c r="K115" s="30">
        <f t="shared" si="9"/>
        <v>30925.86</v>
      </c>
      <c r="L115" s="32">
        <f t="shared" si="8"/>
        <v>30925.86</v>
      </c>
    </row>
    <row r="116" s="13" customFormat="1" customHeight="1" spans="1:12">
      <c r="A116" s="18">
        <v>114</v>
      </c>
      <c r="B116" s="22" t="s">
        <v>307</v>
      </c>
      <c r="C116" s="38" t="s">
        <v>308</v>
      </c>
      <c r="D116" s="22" t="s">
        <v>309</v>
      </c>
      <c r="E116" s="22" t="s">
        <v>15</v>
      </c>
      <c r="F116" s="22">
        <v>2023.01</v>
      </c>
      <c r="G116" s="23" t="s">
        <v>310</v>
      </c>
      <c r="H116" s="22">
        <v>55</v>
      </c>
      <c r="I116" s="22">
        <v>323995.76</v>
      </c>
      <c r="J116" s="22">
        <v>70689</v>
      </c>
      <c r="K116" s="30">
        <f t="shared" si="9"/>
        <v>21206.7</v>
      </c>
      <c r="L116" s="32">
        <f t="shared" si="8"/>
        <v>21206.7</v>
      </c>
    </row>
    <row r="117" s="13" customFormat="1" customHeight="1" spans="1:12">
      <c r="A117" s="18">
        <v>115</v>
      </c>
      <c r="B117" s="22" t="s">
        <v>311</v>
      </c>
      <c r="C117" s="22">
        <v>102003</v>
      </c>
      <c r="D117" s="22" t="s">
        <v>312</v>
      </c>
      <c r="E117" s="22" t="s">
        <v>15</v>
      </c>
      <c r="F117" s="22">
        <v>2023.05</v>
      </c>
      <c r="G117" s="22" t="s">
        <v>313</v>
      </c>
      <c r="H117" s="22">
        <v>3</v>
      </c>
      <c r="I117" s="22">
        <v>275844</v>
      </c>
      <c r="J117" s="22">
        <v>91948</v>
      </c>
      <c r="K117" s="30">
        <f t="shared" si="9"/>
        <v>27584.4</v>
      </c>
      <c r="L117" s="32">
        <f t="shared" si="8"/>
        <v>27584.4</v>
      </c>
    </row>
    <row r="118" s="13" customFormat="1" customHeight="1" spans="1:12">
      <c r="A118" s="18">
        <v>116</v>
      </c>
      <c r="B118" s="22" t="s">
        <v>314</v>
      </c>
      <c r="C118" s="22">
        <v>164001</v>
      </c>
      <c r="D118" s="22" t="s">
        <v>315</v>
      </c>
      <c r="E118" s="22" t="s">
        <v>15</v>
      </c>
      <c r="F118" s="22">
        <v>2022.02</v>
      </c>
      <c r="G118" s="22" t="s">
        <v>316</v>
      </c>
      <c r="H118" s="22">
        <v>51</v>
      </c>
      <c r="I118" s="22">
        <v>3835812</v>
      </c>
      <c r="J118" s="22">
        <v>75212</v>
      </c>
      <c r="K118" s="30">
        <f t="shared" si="9"/>
        <v>22563.6</v>
      </c>
      <c r="L118" s="32">
        <f t="shared" si="8"/>
        <v>22563.6</v>
      </c>
    </row>
    <row r="119" s="13" customFormat="1" customHeight="1" spans="1:12">
      <c r="A119" s="18">
        <v>117</v>
      </c>
      <c r="B119" s="22" t="s">
        <v>314</v>
      </c>
      <c r="C119" s="22">
        <v>164001</v>
      </c>
      <c r="D119" s="22" t="s">
        <v>317</v>
      </c>
      <c r="E119" s="22" t="s">
        <v>15</v>
      </c>
      <c r="F119" s="22">
        <v>2022.09</v>
      </c>
      <c r="G119" s="22" t="s">
        <v>318</v>
      </c>
      <c r="H119" s="22">
        <v>51</v>
      </c>
      <c r="I119" s="22">
        <v>3835812</v>
      </c>
      <c r="J119" s="22">
        <v>75212</v>
      </c>
      <c r="K119" s="30">
        <f t="shared" si="9"/>
        <v>22563.6</v>
      </c>
      <c r="L119" s="32">
        <f t="shared" si="8"/>
        <v>22563.6</v>
      </c>
    </row>
    <row r="120" s="13" customFormat="1" customHeight="1" spans="1:12">
      <c r="A120" s="18">
        <v>118</v>
      </c>
      <c r="B120" s="22" t="s">
        <v>314</v>
      </c>
      <c r="C120" s="22">
        <v>164001</v>
      </c>
      <c r="D120" s="22" t="s">
        <v>319</v>
      </c>
      <c r="E120" s="22" t="s">
        <v>20</v>
      </c>
      <c r="F120" s="22">
        <v>2023.11</v>
      </c>
      <c r="G120" s="22" t="s">
        <v>320</v>
      </c>
      <c r="H120" s="22">
        <v>50</v>
      </c>
      <c r="I120" s="22">
        <v>4925299</v>
      </c>
      <c r="J120" s="22">
        <v>98506</v>
      </c>
      <c r="K120" s="30">
        <f t="shared" si="9"/>
        <v>29551.8</v>
      </c>
      <c r="L120" s="32">
        <f t="shared" si="8"/>
        <v>29551.8</v>
      </c>
    </row>
    <row r="121" s="13" customFormat="1" customHeight="1" spans="1:12">
      <c r="A121" s="18">
        <v>119</v>
      </c>
      <c r="B121" s="22" t="s">
        <v>321</v>
      </c>
      <c r="C121" s="38" t="s">
        <v>322</v>
      </c>
      <c r="D121" s="22" t="s">
        <v>323</v>
      </c>
      <c r="E121" s="22" t="s">
        <v>15</v>
      </c>
      <c r="F121" s="22">
        <v>2023.02</v>
      </c>
      <c r="G121" s="22"/>
      <c r="H121" s="22">
        <v>46</v>
      </c>
      <c r="I121" s="22">
        <v>4340064</v>
      </c>
      <c r="J121" s="22">
        <v>94349</v>
      </c>
      <c r="K121" s="30">
        <f t="shared" si="9"/>
        <v>28304.7</v>
      </c>
      <c r="L121" s="32">
        <f t="shared" si="8"/>
        <v>28304.7</v>
      </c>
    </row>
    <row r="122" s="13" customFormat="1" customHeight="1" spans="1:12">
      <c r="A122" s="18">
        <v>120</v>
      </c>
      <c r="B122" s="22" t="s">
        <v>324</v>
      </c>
      <c r="C122" s="22">
        <v>162021</v>
      </c>
      <c r="D122" s="22" t="s">
        <v>325</v>
      </c>
      <c r="E122" s="22" t="s">
        <v>15</v>
      </c>
      <c r="F122" s="22">
        <v>2023.11</v>
      </c>
      <c r="G122" s="22">
        <v>2023.12</v>
      </c>
      <c r="H122" s="22">
        <v>110</v>
      </c>
      <c r="I122" s="22">
        <v>11810808</v>
      </c>
      <c r="J122" s="22">
        <v>107371</v>
      </c>
      <c r="K122" s="30">
        <f t="shared" si="9"/>
        <v>32211.3</v>
      </c>
      <c r="L122" s="32">
        <f t="shared" si="8"/>
        <v>32211.3</v>
      </c>
    </row>
    <row r="123" s="13" customFormat="1" customHeight="1" spans="1:12">
      <c r="A123" s="18">
        <v>121</v>
      </c>
      <c r="B123" s="22" t="s">
        <v>324</v>
      </c>
      <c r="C123" s="22">
        <v>162021</v>
      </c>
      <c r="D123" s="22" t="s">
        <v>326</v>
      </c>
      <c r="E123" s="22" t="s">
        <v>15</v>
      </c>
      <c r="F123" s="22" t="s">
        <v>134</v>
      </c>
      <c r="G123" s="22">
        <v>2023.11</v>
      </c>
      <c r="H123" s="22">
        <v>110</v>
      </c>
      <c r="I123" s="22">
        <v>11810808</v>
      </c>
      <c r="J123" s="22">
        <v>107371</v>
      </c>
      <c r="K123" s="30">
        <f t="shared" si="9"/>
        <v>32211.3</v>
      </c>
      <c r="L123" s="32">
        <f t="shared" si="8"/>
        <v>32211.3</v>
      </c>
    </row>
    <row r="124" s="13" customFormat="1" customHeight="1" spans="1:12">
      <c r="A124" s="18">
        <v>122</v>
      </c>
      <c r="B124" s="22" t="s">
        <v>327</v>
      </c>
      <c r="C124" s="22">
        <v>163009</v>
      </c>
      <c r="D124" s="22" t="s">
        <v>328</v>
      </c>
      <c r="E124" s="22" t="s">
        <v>20</v>
      </c>
      <c r="F124" s="22">
        <v>2023.12</v>
      </c>
      <c r="G124" s="22" t="s">
        <v>42</v>
      </c>
      <c r="H124" s="22">
        <v>37</v>
      </c>
      <c r="I124" s="22">
        <v>2912736</v>
      </c>
      <c r="J124" s="22">
        <v>78722</v>
      </c>
      <c r="K124" s="30">
        <f t="shared" si="9"/>
        <v>23616.6</v>
      </c>
      <c r="L124" s="32">
        <f t="shared" si="8"/>
        <v>23616.6</v>
      </c>
    </row>
    <row r="125" s="13" customFormat="1" customHeight="1" spans="1:12">
      <c r="A125" s="18">
        <v>123</v>
      </c>
      <c r="B125" s="23" t="s">
        <v>329</v>
      </c>
      <c r="C125" s="22">
        <v>162020</v>
      </c>
      <c r="D125" s="22" t="s">
        <v>330</v>
      </c>
      <c r="E125" s="22" t="s">
        <v>20</v>
      </c>
      <c r="F125" s="32">
        <v>2023.1</v>
      </c>
      <c r="G125" s="22" t="s">
        <v>150</v>
      </c>
      <c r="H125" s="22">
        <v>216</v>
      </c>
      <c r="I125" s="22">
        <v>23803651.16</v>
      </c>
      <c r="J125" s="32">
        <v>110202.088703704</v>
      </c>
      <c r="K125" s="30">
        <f t="shared" si="9"/>
        <v>33060.6266111112</v>
      </c>
      <c r="L125" s="32">
        <f t="shared" si="8"/>
        <v>33060.6266111112</v>
      </c>
    </row>
    <row r="126" s="13" customFormat="1" customHeight="1" spans="1:12">
      <c r="A126" s="18">
        <v>124</v>
      </c>
      <c r="B126" s="23" t="s">
        <v>329</v>
      </c>
      <c r="C126" s="22">
        <v>162020</v>
      </c>
      <c r="D126" s="22" t="s">
        <v>331</v>
      </c>
      <c r="E126" s="22" t="s">
        <v>15</v>
      </c>
      <c r="F126" s="32">
        <v>2023.1</v>
      </c>
      <c r="G126" s="22" t="s">
        <v>332</v>
      </c>
      <c r="H126" s="22">
        <v>216</v>
      </c>
      <c r="I126" s="22">
        <v>23803651.16</v>
      </c>
      <c r="J126" s="32">
        <v>110202.088703704</v>
      </c>
      <c r="K126" s="30">
        <f t="shared" si="9"/>
        <v>33060.6266111112</v>
      </c>
      <c r="L126" s="32">
        <f t="shared" si="8"/>
        <v>33060.6266111112</v>
      </c>
    </row>
    <row r="127" s="13" customFormat="1" customHeight="1" spans="1:12">
      <c r="A127" s="18">
        <v>125</v>
      </c>
      <c r="B127" s="23" t="s">
        <v>329</v>
      </c>
      <c r="C127" s="22">
        <v>162020</v>
      </c>
      <c r="D127" s="22" t="s">
        <v>333</v>
      </c>
      <c r="E127" s="22" t="s">
        <v>15</v>
      </c>
      <c r="F127" s="22">
        <v>2023.12</v>
      </c>
      <c r="G127" s="22" t="s">
        <v>334</v>
      </c>
      <c r="H127" s="22">
        <v>216</v>
      </c>
      <c r="I127" s="22">
        <v>23803651.16</v>
      </c>
      <c r="J127" s="32">
        <v>110202.088703704</v>
      </c>
      <c r="K127" s="30">
        <f t="shared" si="9"/>
        <v>33060.6266111112</v>
      </c>
      <c r="L127" s="32">
        <f t="shared" si="8"/>
        <v>33060.6266111112</v>
      </c>
    </row>
    <row r="128" s="13" customFormat="1" customHeight="1" spans="1:12">
      <c r="A128" s="18">
        <v>126</v>
      </c>
      <c r="B128" s="23" t="s">
        <v>329</v>
      </c>
      <c r="C128" s="22">
        <v>162020</v>
      </c>
      <c r="D128" s="22" t="s">
        <v>335</v>
      </c>
      <c r="E128" s="22" t="s">
        <v>15</v>
      </c>
      <c r="F128" s="32">
        <v>2023.1</v>
      </c>
      <c r="G128" s="22" t="s">
        <v>150</v>
      </c>
      <c r="H128" s="22">
        <v>216</v>
      </c>
      <c r="I128" s="22">
        <v>23803651.16</v>
      </c>
      <c r="J128" s="32">
        <v>110202.088703704</v>
      </c>
      <c r="K128" s="30">
        <f t="shared" si="9"/>
        <v>33060.6266111112</v>
      </c>
      <c r="L128" s="32">
        <f t="shared" si="8"/>
        <v>33060.6266111112</v>
      </c>
    </row>
    <row r="129" s="13" customFormat="1" customHeight="1" spans="1:12">
      <c r="A129" s="18">
        <v>127</v>
      </c>
      <c r="B129" s="23" t="s">
        <v>336</v>
      </c>
      <c r="C129" s="38" t="s">
        <v>337</v>
      </c>
      <c r="D129" s="22" t="s">
        <v>338</v>
      </c>
      <c r="E129" s="22" t="s">
        <v>15</v>
      </c>
      <c r="F129" s="32">
        <v>2023.11</v>
      </c>
      <c r="G129" s="22" t="s">
        <v>339</v>
      </c>
      <c r="H129" s="22">
        <v>597</v>
      </c>
      <c r="I129" s="22">
        <v>54861315</v>
      </c>
      <c r="J129" s="32">
        <v>91895</v>
      </c>
      <c r="K129" s="30">
        <f t="shared" si="9"/>
        <v>27568.5</v>
      </c>
      <c r="L129" s="32">
        <f t="shared" si="8"/>
        <v>27568.5</v>
      </c>
    </row>
    <row r="130" s="13" customFormat="1" customHeight="1" spans="1:12">
      <c r="A130" s="18">
        <v>128</v>
      </c>
      <c r="B130" s="23" t="s">
        <v>336</v>
      </c>
      <c r="C130" s="38" t="s">
        <v>337</v>
      </c>
      <c r="D130" s="22" t="s">
        <v>340</v>
      </c>
      <c r="E130" s="22" t="s">
        <v>15</v>
      </c>
      <c r="F130" s="32">
        <v>2023.04</v>
      </c>
      <c r="G130" s="22" t="s">
        <v>341</v>
      </c>
      <c r="H130" s="22">
        <v>597</v>
      </c>
      <c r="I130" s="22">
        <v>54861315</v>
      </c>
      <c r="J130" s="32">
        <v>91895</v>
      </c>
      <c r="K130" s="30">
        <f t="shared" si="9"/>
        <v>27568.5</v>
      </c>
      <c r="L130" s="32">
        <f t="shared" si="8"/>
        <v>27568.5</v>
      </c>
    </row>
    <row r="131" s="13" customFormat="1" customHeight="1" spans="1:12">
      <c r="A131" s="18">
        <v>129</v>
      </c>
      <c r="B131" s="23" t="s">
        <v>336</v>
      </c>
      <c r="C131" s="38" t="s">
        <v>337</v>
      </c>
      <c r="D131" s="22" t="s">
        <v>342</v>
      </c>
      <c r="E131" s="22" t="s">
        <v>15</v>
      </c>
      <c r="F131" s="32">
        <v>2023.1</v>
      </c>
      <c r="G131" s="22" t="s">
        <v>343</v>
      </c>
      <c r="H131" s="22">
        <v>597</v>
      </c>
      <c r="I131" s="22">
        <v>54861315</v>
      </c>
      <c r="J131" s="32">
        <v>91895</v>
      </c>
      <c r="K131" s="30">
        <f t="shared" si="9"/>
        <v>27568.5</v>
      </c>
      <c r="L131" s="32">
        <f t="shared" si="8"/>
        <v>27568.5</v>
      </c>
    </row>
    <row r="132" s="13" customFormat="1" customHeight="1" spans="1:12">
      <c r="A132" s="18">
        <v>130</v>
      </c>
      <c r="B132" s="23" t="s">
        <v>336</v>
      </c>
      <c r="C132" s="38" t="s">
        <v>337</v>
      </c>
      <c r="D132" s="22" t="s">
        <v>344</v>
      </c>
      <c r="E132" s="22" t="s">
        <v>15</v>
      </c>
      <c r="F132" s="32">
        <v>2023.09</v>
      </c>
      <c r="G132" s="22" t="s">
        <v>345</v>
      </c>
      <c r="H132" s="22">
        <v>597</v>
      </c>
      <c r="I132" s="22">
        <v>54861315</v>
      </c>
      <c r="J132" s="32">
        <v>91895</v>
      </c>
      <c r="K132" s="30">
        <f t="shared" ref="K132:K163" si="11">J132*0.3</f>
        <v>27568.5</v>
      </c>
      <c r="L132" s="32">
        <f t="shared" si="8"/>
        <v>27568.5</v>
      </c>
    </row>
    <row r="133" s="13" customFormat="1" customHeight="1" spans="1:12">
      <c r="A133" s="18">
        <v>131</v>
      </c>
      <c r="B133" s="23" t="s">
        <v>336</v>
      </c>
      <c r="C133" s="38" t="s">
        <v>337</v>
      </c>
      <c r="D133" s="22" t="s">
        <v>346</v>
      </c>
      <c r="E133" s="22" t="s">
        <v>15</v>
      </c>
      <c r="F133" s="32">
        <v>2023.02</v>
      </c>
      <c r="G133" s="22" t="s">
        <v>347</v>
      </c>
      <c r="H133" s="22">
        <v>597</v>
      </c>
      <c r="I133" s="22">
        <v>54861315</v>
      </c>
      <c r="J133" s="32">
        <v>91895</v>
      </c>
      <c r="K133" s="30">
        <f t="shared" si="11"/>
        <v>27568.5</v>
      </c>
      <c r="L133" s="32">
        <f t="shared" si="8"/>
        <v>27568.5</v>
      </c>
    </row>
    <row r="134" s="13" customFormat="1" customHeight="1" spans="1:12">
      <c r="A134" s="18">
        <v>132</v>
      </c>
      <c r="B134" s="23" t="s">
        <v>336</v>
      </c>
      <c r="C134" s="38" t="s">
        <v>337</v>
      </c>
      <c r="D134" s="22" t="s">
        <v>348</v>
      </c>
      <c r="E134" s="22" t="s">
        <v>15</v>
      </c>
      <c r="F134" s="32">
        <v>2023.04</v>
      </c>
      <c r="G134" s="22" t="s">
        <v>349</v>
      </c>
      <c r="H134" s="22">
        <v>597</v>
      </c>
      <c r="I134" s="22">
        <v>54861315</v>
      </c>
      <c r="J134" s="32">
        <v>91895</v>
      </c>
      <c r="K134" s="30">
        <f t="shared" si="11"/>
        <v>27568.5</v>
      </c>
      <c r="L134" s="32">
        <f t="shared" si="8"/>
        <v>27568.5</v>
      </c>
    </row>
    <row r="135" s="13" customFormat="1" customHeight="1" spans="1:12">
      <c r="A135" s="18">
        <v>133</v>
      </c>
      <c r="B135" s="23" t="s">
        <v>336</v>
      </c>
      <c r="C135" s="38" t="s">
        <v>337</v>
      </c>
      <c r="D135" s="22" t="s">
        <v>350</v>
      </c>
      <c r="E135" s="22" t="s">
        <v>15</v>
      </c>
      <c r="F135" s="32">
        <v>2023.02</v>
      </c>
      <c r="G135" s="22" t="s">
        <v>347</v>
      </c>
      <c r="H135" s="22">
        <v>597</v>
      </c>
      <c r="I135" s="22">
        <v>54861315</v>
      </c>
      <c r="J135" s="32">
        <v>91895</v>
      </c>
      <c r="K135" s="30">
        <f t="shared" si="11"/>
        <v>27568.5</v>
      </c>
      <c r="L135" s="32">
        <f t="shared" si="8"/>
        <v>27568.5</v>
      </c>
    </row>
    <row r="136" s="13" customFormat="1" customHeight="1" spans="1:12">
      <c r="A136" s="18">
        <v>134</v>
      </c>
      <c r="B136" s="23" t="s">
        <v>351</v>
      </c>
      <c r="C136" s="22">
        <v>162019</v>
      </c>
      <c r="D136" s="22" t="s">
        <v>352</v>
      </c>
      <c r="E136" s="22" t="s">
        <v>20</v>
      </c>
      <c r="F136" s="32">
        <v>2023.09</v>
      </c>
      <c r="G136" s="22" t="s">
        <v>150</v>
      </c>
      <c r="H136" s="22">
        <v>139</v>
      </c>
      <c r="I136" s="22">
        <v>14133792</v>
      </c>
      <c r="J136" s="32">
        <v>101681.96</v>
      </c>
      <c r="K136" s="30">
        <f t="shared" si="11"/>
        <v>30504.588</v>
      </c>
      <c r="L136" s="32">
        <f t="shared" si="8"/>
        <v>30504.588</v>
      </c>
    </row>
    <row r="137" s="13" customFormat="1" customHeight="1" spans="1:12">
      <c r="A137" s="18">
        <v>135</v>
      </c>
      <c r="B137" s="23" t="s">
        <v>353</v>
      </c>
      <c r="C137" s="22">
        <v>163001</v>
      </c>
      <c r="D137" s="22" t="s">
        <v>354</v>
      </c>
      <c r="E137" s="22" t="s">
        <v>15</v>
      </c>
      <c r="F137" s="25">
        <v>45170</v>
      </c>
      <c r="G137" s="22" t="s">
        <v>355</v>
      </c>
      <c r="H137" s="22">
        <v>39</v>
      </c>
      <c r="I137" s="22">
        <v>3452773</v>
      </c>
      <c r="J137" s="32">
        <v>88533</v>
      </c>
      <c r="K137" s="30">
        <f t="shared" si="11"/>
        <v>26559.9</v>
      </c>
      <c r="L137" s="32">
        <f t="shared" si="8"/>
        <v>26559.9</v>
      </c>
    </row>
    <row r="138" s="13" customFormat="1" customHeight="1" spans="1:12">
      <c r="A138" s="18">
        <v>136</v>
      </c>
      <c r="B138" s="23" t="s">
        <v>353</v>
      </c>
      <c r="C138" s="22">
        <v>163001</v>
      </c>
      <c r="D138" s="22" t="s">
        <v>356</v>
      </c>
      <c r="E138" s="22" t="s">
        <v>15</v>
      </c>
      <c r="F138" s="25">
        <v>45108</v>
      </c>
      <c r="G138" s="22" t="s">
        <v>357</v>
      </c>
      <c r="H138" s="22">
        <v>39</v>
      </c>
      <c r="I138" s="22">
        <v>3452773</v>
      </c>
      <c r="J138" s="32">
        <v>88533</v>
      </c>
      <c r="K138" s="30">
        <f t="shared" si="11"/>
        <v>26559.9</v>
      </c>
      <c r="L138" s="32">
        <f t="shared" si="8"/>
        <v>26559.9</v>
      </c>
    </row>
    <row r="139" s="13" customFormat="1" customHeight="1" spans="1:12">
      <c r="A139" s="18">
        <v>137</v>
      </c>
      <c r="B139" s="23" t="s">
        <v>358</v>
      </c>
      <c r="C139" s="38" t="s">
        <v>359</v>
      </c>
      <c r="D139" s="22" t="s">
        <v>360</v>
      </c>
      <c r="E139" s="22" t="s">
        <v>15</v>
      </c>
      <c r="F139" s="25">
        <v>45018</v>
      </c>
      <c r="G139" s="22" t="s">
        <v>361</v>
      </c>
      <c r="H139" s="22">
        <v>31</v>
      </c>
      <c r="I139" s="22">
        <v>3337356</v>
      </c>
      <c r="J139" s="32">
        <v>106217.57</v>
      </c>
      <c r="K139" s="30">
        <f t="shared" si="11"/>
        <v>31865.271</v>
      </c>
      <c r="L139" s="32">
        <f t="shared" si="8"/>
        <v>31865.271</v>
      </c>
    </row>
    <row r="140" s="13" customFormat="1" customHeight="1" spans="1:12">
      <c r="A140" s="18">
        <v>138</v>
      </c>
      <c r="B140" s="23" t="s">
        <v>358</v>
      </c>
      <c r="C140" s="38" t="s">
        <v>359</v>
      </c>
      <c r="D140" s="22" t="s">
        <v>362</v>
      </c>
      <c r="E140" s="22" t="s">
        <v>20</v>
      </c>
      <c r="F140" s="25">
        <v>45171</v>
      </c>
      <c r="G140" s="22" t="s">
        <v>150</v>
      </c>
      <c r="H140" s="22">
        <v>31</v>
      </c>
      <c r="I140" s="22">
        <v>3337356</v>
      </c>
      <c r="J140" s="32">
        <v>106217.57</v>
      </c>
      <c r="K140" s="30">
        <f t="shared" si="11"/>
        <v>31865.271</v>
      </c>
      <c r="L140" s="32">
        <f t="shared" si="8"/>
        <v>31865.271</v>
      </c>
    </row>
    <row r="141" s="13" customFormat="1" customHeight="1" spans="1:12">
      <c r="A141" s="18">
        <v>139</v>
      </c>
      <c r="B141" s="23" t="s">
        <v>363</v>
      </c>
      <c r="C141" s="22">
        <v>162010</v>
      </c>
      <c r="D141" s="22" t="s">
        <v>364</v>
      </c>
      <c r="E141" s="22" t="s">
        <v>20</v>
      </c>
      <c r="F141" s="25">
        <v>44501</v>
      </c>
      <c r="G141" s="22" t="s">
        <v>365</v>
      </c>
      <c r="H141" s="22">
        <v>92</v>
      </c>
      <c r="I141" s="22">
        <v>7904760</v>
      </c>
      <c r="J141" s="32">
        <v>85921</v>
      </c>
      <c r="K141" s="30">
        <f t="shared" si="11"/>
        <v>25776.3</v>
      </c>
      <c r="L141" s="32">
        <f t="shared" si="8"/>
        <v>25776.3</v>
      </c>
    </row>
    <row r="142" s="13" customFormat="1" customHeight="1" spans="1:12">
      <c r="A142" s="18">
        <v>140</v>
      </c>
      <c r="B142" s="23" t="s">
        <v>363</v>
      </c>
      <c r="C142" s="22">
        <v>162010</v>
      </c>
      <c r="D142" s="22" t="s">
        <v>366</v>
      </c>
      <c r="E142" s="22" t="s">
        <v>20</v>
      </c>
      <c r="F142" s="25">
        <v>44896</v>
      </c>
      <c r="G142" s="22" t="s">
        <v>221</v>
      </c>
      <c r="H142" s="22">
        <v>90</v>
      </c>
      <c r="I142" s="22">
        <v>8745168</v>
      </c>
      <c r="J142" s="32">
        <v>97169</v>
      </c>
      <c r="K142" s="30">
        <f t="shared" si="11"/>
        <v>29150.7</v>
      </c>
      <c r="L142" s="32">
        <f t="shared" si="8"/>
        <v>29150.7</v>
      </c>
    </row>
    <row r="143" s="13" customFormat="1" customHeight="1" spans="1:12">
      <c r="A143" s="18">
        <v>141</v>
      </c>
      <c r="B143" s="23" t="s">
        <v>363</v>
      </c>
      <c r="C143" s="22">
        <v>162010</v>
      </c>
      <c r="D143" s="22" t="s">
        <v>87</v>
      </c>
      <c r="E143" s="22" t="s">
        <v>20</v>
      </c>
      <c r="F143" s="25">
        <v>45170</v>
      </c>
      <c r="G143" s="22" t="s">
        <v>150</v>
      </c>
      <c r="H143" s="22">
        <v>98</v>
      </c>
      <c r="I143" s="22">
        <v>11773644</v>
      </c>
      <c r="J143" s="32">
        <v>120139</v>
      </c>
      <c r="K143" s="30">
        <f t="shared" si="11"/>
        <v>36041.7</v>
      </c>
      <c r="L143" s="32">
        <f t="shared" si="8"/>
        <v>36041.7</v>
      </c>
    </row>
    <row r="144" s="13" customFormat="1" customHeight="1" spans="1:12">
      <c r="A144" s="18">
        <v>142</v>
      </c>
      <c r="B144" s="23" t="s">
        <v>363</v>
      </c>
      <c r="C144" s="22">
        <v>162010</v>
      </c>
      <c r="D144" s="22" t="s">
        <v>367</v>
      </c>
      <c r="E144" s="22" t="s">
        <v>20</v>
      </c>
      <c r="F144" s="25">
        <v>45170</v>
      </c>
      <c r="G144" s="22" t="s">
        <v>150</v>
      </c>
      <c r="H144" s="22">
        <v>98</v>
      </c>
      <c r="I144" s="22">
        <v>11773644</v>
      </c>
      <c r="J144" s="32">
        <v>120139</v>
      </c>
      <c r="K144" s="30">
        <f t="shared" si="11"/>
        <v>36041.7</v>
      </c>
      <c r="L144" s="32">
        <f t="shared" si="8"/>
        <v>36041.7</v>
      </c>
    </row>
    <row r="145" s="13" customFormat="1" customHeight="1" spans="1:12">
      <c r="A145" s="18">
        <v>143</v>
      </c>
      <c r="B145" s="23" t="s">
        <v>368</v>
      </c>
      <c r="C145" s="22">
        <v>162022</v>
      </c>
      <c r="D145" s="22" t="s">
        <v>369</v>
      </c>
      <c r="E145" s="22" t="s">
        <v>15</v>
      </c>
      <c r="F145" s="25">
        <v>45171</v>
      </c>
      <c r="G145" s="22" t="s">
        <v>370</v>
      </c>
      <c r="H145" s="22">
        <v>105</v>
      </c>
      <c r="I145" s="22">
        <v>9551088</v>
      </c>
      <c r="J145" s="32">
        <v>90962.74</v>
      </c>
      <c r="K145" s="30">
        <f t="shared" si="11"/>
        <v>27288.822</v>
      </c>
      <c r="L145" s="32">
        <f t="shared" si="8"/>
        <v>27288.822</v>
      </c>
    </row>
    <row r="146" s="13" customFormat="1" customHeight="1" spans="1:12">
      <c r="A146" s="18">
        <v>144</v>
      </c>
      <c r="B146" s="22" t="s">
        <v>371</v>
      </c>
      <c r="C146" s="22">
        <v>105001</v>
      </c>
      <c r="D146" s="22" t="s">
        <v>372</v>
      </c>
      <c r="E146" s="22" t="s">
        <v>15</v>
      </c>
      <c r="F146" s="25">
        <v>45231</v>
      </c>
      <c r="G146" s="23" t="s">
        <v>373</v>
      </c>
      <c r="H146" s="22">
        <v>269</v>
      </c>
      <c r="I146" s="22">
        <v>24453852</v>
      </c>
      <c r="J146" s="22">
        <v>90906.51</v>
      </c>
      <c r="K146" s="30">
        <f t="shared" si="11"/>
        <v>27271.953</v>
      </c>
      <c r="L146" s="32">
        <f t="shared" si="8"/>
        <v>27271.953</v>
      </c>
    </row>
    <row r="147" s="13" customFormat="1" customHeight="1" spans="1:12">
      <c r="A147" s="18">
        <v>145</v>
      </c>
      <c r="B147" s="22" t="s">
        <v>371</v>
      </c>
      <c r="C147" s="22">
        <v>105001</v>
      </c>
      <c r="D147" s="22" t="s">
        <v>374</v>
      </c>
      <c r="E147" s="22" t="s">
        <v>15</v>
      </c>
      <c r="F147" s="25">
        <v>45261</v>
      </c>
      <c r="G147" s="23" t="s">
        <v>375</v>
      </c>
      <c r="H147" s="22">
        <v>269</v>
      </c>
      <c r="I147" s="22">
        <v>24453852</v>
      </c>
      <c r="J147" s="22">
        <v>90906.51</v>
      </c>
      <c r="K147" s="30">
        <f t="shared" si="11"/>
        <v>27271.953</v>
      </c>
      <c r="L147" s="32">
        <f t="shared" ref="L147:L182" si="12">J147*0.3</f>
        <v>27271.953</v>
      </c>
    </row>
    <row r="148" s="13" customFormat="1" customHeight="1" spans="1:12">
      <c r="A148" s="18">
        <v>146</v>
      </c>
      <c r="B148" s="22" t="s">
        <v>371</v>
      </c>
      <c r="C148" s="22">
        <v>105001</v>
      </c>
      <c r="D148" s="22" t="s">
        <v>376</v>
      </c>
      <c r="E148" s="22" t="s">
        <v>20</v>
      </c>
      <c r="F148" s="25">
        <v>45231</v>
      </c>
      <c r="G148" s="23" t="s">
        <v>377</v>
      </c>
      <c r="H148" s="22">
        <v>269</v>
      </c>
      <c r="I148" s="22">
        <v>24453852</v>
      </c>
      <c r="J148" s="22">
        <v>90906.51</v>
      </c>
      <c r="K148" s="30">
        <f t="shared" si="11"/>
        <v>27271.953</v>
      </c>
      <c r="L148" s="32">
        <f t="shared" si="12"/>
        <v>27271.953</v>
      </c>
    </row>
    <row r="149" s="13" customFormat="1" customHeight="1" spans="1:12">
      <c r="A149" s="18">
        <v>147</v>
      </c>
      <c r="B149" s="22" t="s">
        <v>371</v>
      </c>
      <c r="C149" s="22">
        <v>105001</v>
      </c>
      <c r="D149" s="22" t="s">
        <v>378</v>
      </c>
      <c r="E149" s="22" t="s">
        <v>15</v>
      </c>
      <c r="F149" s="25">
        <v>45200</v>
      </c>
      <c r="G149" s="23" t="s">
        <v>379</v>
      </c>
      <c r="H149" s="22">
        <v>269</v>
      </c>
      <c r="I149" s="22">
        <v>24453852</v>
      </c>
      <c r="J149" s="22">
        <v>90906.51</v>
      </c>
      <c r="K149" s="30">
        <f t="shared" si="11"/>
        <v>27271.953</v>
      </c>
      <c r="L149" s="32">
        <f t="shared" si="12"/>
        <v>27271.953</v>
      </c>
    </row>
    <row r="150" s="13" customFormat="1" customHeight="1" spans="1:12">
      <c r="A150" s="18">
        <v>148</v>
      </c>
      <c r="B150" s="22" t="s">
        <v>371</v>
      </c>
      <c r="C150" s="22">
        <v>105001</v>
      </c>
      <c r="D150" s="22" t="s">
        <v>380</v>
      </c>
      <c r="E150" s="22" t="s">
        <v>15</v>
      </c>
      <c r="F150" s="25">
        <v>45231</v>
      </c>
      <c r="G150" s="23" t="s">
        <v>381</v>
      </c>
      <c r="H150" s="22">
        <v>269</v>
      </c>
      <c r="I150" s="22">
        <v>24453852</v>
      </c>
      <c r="J150" s="22">
        <v>90906.51</v>
      </c>
      <c r="K150" s="30">
        <f t="shared" si="11"/>
        <v>27271.953</v>
      </c>
      <c r="L150" s="32">
        <f t="shared" si="12"/>
        <v>27271.953</v>
      </c>
    </row>
    <row r="151" s="13" customFormat="1" customHeight="1" spans="1:12">
      <c r="A151" s="18">
        <v>149</v>
      </c>
      <c r="B151" s="22" t="s">
        <v>371</v>
      </c>
      <c r="C151" s="22">
        <v>105001</v>
      </c>
      <c r="D151" s="22" t="s">
        <v>382</v>
      </c>
      <c r="E151" s="25" t="s">
        <v>15</v>
      </c>
      <c r="F151" s="25">
        <v>45200</v>
      </c>
      <c r="G151" s="23" t="s">
        <v>383</v>
      </c>
      <c r="H151" s="22">
        <v>269</v>
      </c>
      <c r="I151" s="22">
        <v>24453852</v>
      </c>
      <c r="J151" s="22">
        <v>90906.51</v>
      </c>
      <c r="K151" s="30">
        <f t="shared" si="11"/>
        <v>27271.953</v>
      </c>
      <c r="L151" s="32">
        <f t="shared" si="12"/>
        <v>27271.953</v>
      </c>
    </row>
    <row r="152" s="13" customFormat="1" customHeight="1" spans="1:12">
      <c r="A152" s="18">
        <v>150</v>
      </c>
      <c r="B152" s="23" t="s">
        <v>384</v>
      </c>
      <c r="C152" s="22">
        <v>170001</v>
      </c>
      <c r="D152" s="22" t="s">
        <v>385</v>
      </c>
      <c r="E152" s="22" t="s">
        <v>15</v>
      </c>
      <c r="F152" s="22">
        <v>2023.03</v>
      </c>
      <c r="G152" s="23" t="s">
        <v>386</v>
      </c>
      <c r="H152" s="22">
        <v>70</v>
      </c>
      <c r="I152" s="22">
        <v>6183860</v>
      </c>
      <c r="J152" s="22">
        <v>88340.86</v>
      </c>
      <c r="K152" s="30">
        <f t="shared" si="11"/>
        <v>26502.258</v>
      </c>
      <c r="L152" s="32">
        <f t="shared" si="12"/>
        <v>26502.258</v>
      </c>
    </row>
    <row r="153" s="13" customFormat="1" customHeight="1" spans="1:12">
      <c r="A153" s="18">
        <v>151</v>
      </c>
      <c r="B153" s="23" t="s">
        <v>384</v>
      </c>
      <c r="C153" s="22">
        <v>170001</v>
      </c>
      <c r="D153" s="22" t="s">
        <v>387</v>
      </c>
      <c r="E153" s="22" t="s">
        <v>15</v>
      </c>
      <c r="F153" s="22">
        <v>2023.11</v>
      </c>
      <c r="G153" s="23" t="s">
        <v>388</v>
      </c>
      <c r="H153" s="22">
        <v>70</v>
      </c>
      <c r="I153" s="22">
        <v>6183860</v>
      </c>
      <c r="J153" s="22">
        <v>88340.86</v>
      </c>
      <c r="K153" s="30">
        <f t="shared" si="11"/>
        <v>26502.258</v>
      </c>
      <c r="L153" s="32">
        <f t="shared" si="12"/>
        <v>26502.258</v>
      </c>
    </row>
    <row r="154" s="13" customFormat="1" customHeight="1" spans="1:12">
      <c r="A154" s="18">
        <v>152</v>
      </c>
      <c r="B154" s="23" t="s">
        <v>384</v>
      </c>
      <c r="C154" s="22">
        <v>170001</v>
      </c>
      <c r="D154" s="22" t="s">
        <v>389</v>
      </c>
      <c r="E154" s="22" t="s">
        <v>20</v>
      </c>
      <c r="F154" s="22">
        <v>2023.05</v>
      </c>
      <c r="G154" s="23" t="s">
        <v>390</v>
      </c>
      <c r="H154" s="22">
        <v>70</v>
      </c>
      <c r="I154" s="22">
        <v>6183860</v>
      </c>
      <c r="J154" s="22">
        <v>88340.86</v>
      </c>
      <c r="K154" s="30">
        <f t="shared" si="11"/>
        <v>26502.258</v>
      </c>
      <c r="L154" s="32">
        <f t="shared" si="12"/>
        <v>26502.258</v>
      </c>
    </row>
    <row r="155" s="13" customFormat="1" customHeight="1" spans="1:12">
      <c r="A155" s="18">
        <v>153</v>
      </c>
      <c r="B155" s="23" t="s">
        <v>384</v>
      </c>
      <c r="C155" s="22">
        <v>170001</v>
      </c>
      <c r="D155" s="22" t="s">
        <v>391</v>
      </c>
      <c r="E155" s="22" t="s">
        <v>20</v>
      </c>
      <c r="F155" s="22">
        <v>2023.05</v>
      </c>
      <c r="G155" s="23" t="s">
        <v>137</v>
      </c>
      <c r="H155" s="22">
        <v>70</v>
      </c>
      <c r="I155" s="22">
        <v>6183860</v>
      </c>
      <c r="J155" s="22">
        <v>88340.86</v>
      </c>
      <c r="K155" s="30">
        <f t="shared" si="11"/>
        <v>26502.258</v>
      </c>
      <c r="L155" s="32">
        <f t="shared" si="12"/>
        <v>26502.258</v>
      </c>
    </row>
    <row r="156" s="13" customFormat="1" customHeight="1" spans="1:12">
      <c r="A156" s="18">
        <v>154</v>
      </c>
      <c r="B156" s="22" t="s">
        <v>392</v>
      </c>
      <c r="C156" s="22">
        <v>165001</v>
      </c>
      <c r="D156" s="22" t="s">
        <v>393</v>
      </c>
      <c r="E156" s="22" t="s">
        <v>15</v>
      </c>
      <c r="F156" s="22">
        <v>2023.09</v>
      </c>
      <c r="G156" s="22" t="s">
        <v>394</v>
      </c>
      <c r="H156" s="22">
        <v>20</v>
      </c>
      <c r="I156" s="22">
        <v>1859812</v>
      </c>
      <c r="J156" s="24">
        <f t="shared" ref="J156:J158" si="13">I156/20</f>
        <v>92990.6</v>
      </c>
      <c r="K156" s="30">
        <f t="shared" si="11"/>
        <v>27897.18</v>
      </c>
      <c r="L156" s="32">
        <f t="shared" si="12"/>
        <v>27897.18</v>
      </c>
    </row>
    <row r="157" s="13" customFormat="1" customHeight="1" spans="1:12">
      <c r="A157" s="18">
        <v>155</v>
      </c>
      <c r="B157" s="22" t="s">
        <v>392</v>
      </c>
      <c r="C157" s="22">
        <v>165001</v>
      </c>
      <c r="D157" s="22" t="s">
        <v>395</v>
      </c>
      <c r="E157" s="22" t="s">
        <v>20</v>
      </c>
      <c r="F157" s="22">
        <v>2023.06</v>
      </c>
      <c r="G157" s="22" t="s">
        <v>396</v>
      </c>
      <c r="H157" s="22">
        <v>20</v>
      </c>
      <c r="I157" s="22">
        <v>1859812</v>
      </c>
      <c r="J157" s="24">
        <f t="shared" si="13"/>
        <v>92990.6</v>
      </c>
      <c r="K157" s="30">
        <f t="shared" si="11"/>
        <v>27897.18</v>
      </c>
      <c r="L157" s="32">
        <f t="shared" si="12"/>
        <v>27897.18</v>
      </c>
    </row>
    <row r="158" s="13" customFormat="1" customHeight="1" spans="1:12">
      <c r="A158" s="18">
        <v>156</v>
      </c>
      <c r="B158" s="22" t="s">
        <v>392</v>
      </c>
      <c r="C158" s="22">
        <v>165001</v>
      </c>
      <c r="D158" s="22" t="s">
        <v>397</v>
      </c>
      <c r="E158" s="22" t="s">
        <v>20</v>
      </c>
      <c r="F158" s="22">
        <v>2023.11</v>
      </c>
      <c r="G158" s="22" t="s">
        <v>153</v>
      </c>
      <c r="H158" s="22">
        <v>20</v>
      </c>
      <c r="I158" s="22">
        <v>1859812</v>
      </c>
      <c r="J158" s="24">
        <f t="shared" si="13"/>
        <v>92990.6</v>
      </c>
      <c r="K158" s="30">
        <f t="shared" si="11"/>
        <v>27897.18</v>
      </c>
      <c r="L158" s="32">
        <f t="shared" si="12"/>
        <v>27897.18</v>
      </c>
    </row>
    <row r="159" s="13" customFormat="1" customHeight="1" spans="1:12">
      <c r="A159" s="18">
        <v>157</v>
      </c>
      <c r="B159" s="22" t="s">
        <v>398</v>
      </c>
      <c r="C159" s="22">
        <v>162008</v>
      </c>
      <c r="D159" s="22" t="s">
        <v>399</v>
      </c>
      <c r="E159" s="22" t="s">
        <v>20</v>
      </c>
      <c r="F159" s="22">
        <v>2023.08</v>
      </c>
      <c r="G159" s="22" t="s">
        <v>400</v>
      </c>
      <c r="H159" s="22">
        <v>99</v>
      </c>
      <c r="I159" s="22">
        <v>8382353</v>
      </c>
      <c r="J159" s="24">
        <v>84670.23</v>
      </c>
      <c r="K159" s="30">
        <f t="shared" si="11"/>
        <v>25401.069</v>
      </c>
      <c r="L159" s="32">
        <f t="shared" si="12"/>
        <v>25401.069</v>
      </c>
    </row>
    <row r="160" s="13" customFormat="1" customHeight="1" spans="1:12">
      <c r="A160" s="18">
        <v>158</v>
      </c>
      <c r="B160" s="22" t="s">
        <v>401</v>
      </c>
      <c r="C160" s="22">
        <v>107001</v>
      </c>
      <c r="D160" s="22" t="s">
        <v>402</v>
      </c>
      <c r="E160" s="22" t="s">
        <v>15</v>
      </c>
      <c r="F160" s="22">
        <v>2023.11</v>
      </c>
      <c r="G160" s="23" t="s">
        <v>403</v>
      </c>
      <c r="H160" s="22">
        <v>29</v>
      </c>
      <c r="I160" s="22">
        <v>2725440</v>
      </c>
      <c r="J160" s="22">
        <v>93981</v>
      </c>
      <c r="K160" s="30">
        <f t="shared" si="11"/>
        <v>28194.3</v>
      </c>
      <c r="L160" s="32">
        <f t="shared" si="12"/>
        <v>28194.3</v>
      </c>
    </row>
    <row r="161" s="13" customFormat="1" customHeight="1" spans="1:12">
      <c r="A161" s="18">
        <v>159</v>
      </c>
      <c r="B161" s="22" t="s">
        <v>401</v>
      </c>
      <c r="C161" s="22">
        <v>107001</v>
      </c>
      <c r="D161" s="22" t="s">
        <v>404</v>
      </c>
      <c r="E161" s="22" t="s">
        <v>20</v>
      </c>
      <c r="F161" s="22">
        <v>2023.08</v>
      </c>
      <c r="G161" s="23" t="s">
        <v>142</v>
      </c>
      <c r="H161" s="22">
        <v>29</v>
      </c>
      <c r="I161" s="22">
        <v>2725440</v>
      </c>
      <c r="J161" s="22">
        <v>93981</v>
      </c>
      <c r="K161" s="30">
        <f t="shared" si="11"/>
        <v>28194.3</v>
      </c>
      <c r="L161" s="32">
        <f t="shared" si="12"/>
        <v>28194.3</v>
      </c>
    </row>
    <row r="162" s="13" customFormat="1" customHeight="1" spans="1:12">
      <c r="A162" s="18">
        <v>160</v>
      </c>
      <c r="B162" s="22" t="s">
        <v>405</v>
      </c>
      <c r="C162" s="22">
        <v>134007</v>
      </c>
      <c r="D162" s="22" t="s">
        <v>406</v>
      </c>
      <c r="E162" s="22" t="s">
        <v>20</v>
      </c>
      <c r="F162" s="22">
        <v>2023.02</v>
      </c>
      <c r="G162" s="23"/>
      <c r="H162" s="22">
        <v>36</v>
      </c>
      <c r="I162" s="22">
        <v>3084648</v>
      </c>
      <c r="J162" s="22">
        <v>85684.67</v>
      </c>
      <c r="K162" s="30">
        <f t="shared" si="11"/>
        <v>25705.401</v>
      </c>
      <c r="L162" s="32">
        <f t="shared" si="12"/>
        <v>25705.401</v>
      </c>
    </row>
    <row r="163" s="13" customFormat="1" customHeight="1" spans="1:12">
      <c r="A163" s="18">
        <v>161</v>
      </c>
      <c r="B163" s="22" t="s">
        <v>407</v>
      </c>
      <c r="C163" s="38" t="s">
        <v>408</v>
      </c>
      <c r="D163" s="22" t="s">
        <v>409</v>
      </c>
      <c r="E163" s="22" t="s">
        <v>20</v>
      </c>
      <c r="F163" s="22">
        <v>2022.04</v>
      </c>
      <c r="G163" s="23" t="s">
        <v>410</v>
      </c>
      <c r="H163" s="22">
        <v>99</v>
      </c>
      <c r="I163" s="22">
        <v>8036616</v>
      </c>
      <c r="J163" s="22">
        <v>81178</v>
      </c>
      <c r="K163" s="30">
        <f t="shared" si="11"/>
        <v>24353.4</v>
      </c>
      <c r="L163" s="32">
        <f t="shared" si="12"/>
        <v>24353.4</v>
      </c>
    </row>
    <row r="164" s="13" customFormat="1" customHeight="1" spans="1:12">
      <c r="A164" s="18">
        <v>162</v>
      </c>
      <c r="B164" s="22" t="s">
        <v>407</v>
      </c>
      <c r="C164" s="38" t="s">
        <v>408</v>
      </c>
      <c r="D164" s="22" t="s">
        <v>58</v>
      </c>
      <c r="E164" s="22" t="s">
        <v>15</v>
      </c>
      <c r="F164" s="22">
        <v>2022.11</v>
      </c>
      <c r="G164" s="23" t="s">
        <v>411</v>
      </c>
      <c r="H164" s="22">
        <v>99</v>
      </c>
      <c r="I164" s="22">
        <v>8036616</v>
      </c>
      <c r="J164" s="22">
        <v>81178</v>
      </c>
      <c r="K164" s="30">
        <f t="shared" ref="K164:K189" si="14">J164*0.3</f>
        <v>24353.4</v>
      </c>
      <c r="L164" s="32">
        <f t="shared" si="12"/>
        <v>24353.4</v>
      </c>
    </row>
    <row r="165" s="13" customFormat="1" customHeight="1" spans="1:12">
      <c r="A165" s="18">
        <v>163</v>
      </c>
      <c r="B165" s="22" t="s">
        <v>407</v>
      </c>
      <c r="C165" s="38" t="s">
        <v>408</v>
      </c>
      <c r="D165" s="22" t="s">
        <v>412</v>
      </c>
      <c r="E165" s="22" t="s">
        <v>15</v>
      </c>
      <c r="F165" s="22">
        <v>2023.09</v>
      </c>
      <c r="G165" s="23" t="s">
        <v>413</v>
      </c>
      <c r="H165" s="22">
        <v>104</v>
      </c>
      <c r="I165" s="22">
        <v>9773347</v>
      </c>
      <c r="J165" s="22">
        <v>93974</v>
      </c>
      <c r="K165" s="30">
        <f t="shared" si="14"/>
        <v>28192.2</v>
      </c>
      <c r="L165" s="32">
        <f t="shared" si="12"/>
        <v>28192.2</v>
      </c>
    </row>
    <row r="166" s="13" customFormat="1" customHeight="1" spans="1:12">
      <c r="A166" s="18">
        <v>164</v>
      </c>
      <c r="B166" s="22" t="s">
        <v>407</v>
      </c>
      <c r="C166" s="38" t="s">
        <v>408</v>
      </c>
      <c r="D166" s="22" t="s">
        <v>414</v>
      </c>
      <c r="E166" s="22" t="s">
        <v>15</v>
      </c>
      <c r="F166" s="22">
        <v>2023.12</v>
      </c>
      <c r="G166" s="23" t="s">
        <v>415</v>
      </c>
      <c r="H166" s="22">
        <v>104</v>
      </c>
      <c r="I166" s="22">
        <v>9773347</v>
      </c>
      <c r="J166" s="22">
        <v>93974</v>
      </c>
      <c r="K166" s="30">
        <f t="shared" si="14"/>
        <v>28192.2</v>
      </c>
      <c r="L166" s="32">
        <f t="shared" si="12"/>
        <v>28192.2</v>
      </c>
    </row>
    <row r="167" s="13" customFormat="1" customHeight="1" spans="1:12">
      <c r="A167" s="18">
        <v>165</v>
      </c>
      <c r="B167" s="22" t="s">
        <v>407</v>
      </c>
      <c r="C167" s="38" t="s">
        <v>408</v>
      </c>
      <c r="D167" s="22" t="s">
        <v>416</v>
      </c>
      <c r="E167" s="22" t="s">
        <v>15</v>
      </c>
      <c r="F167" s="22">
        <v>2023.09</v>
      </c>
      <c r="G167" s="23" t="s">
        <v>417</v>
      </c>
      <c r="H167" s="22">
        <v>104</v>
      </c>
      <c r="I167" s="22">
        <v>9773347</v>
      </c>
      <c r="J167" s="22">
        <v>93974</v>
      </c>
      <c r="K167" s="30">
        <f t="shared" si="14"/>
        <v>28192.2</v>
      </c>
      <c r="L167" s="32">
        <f t="shared" si="12"/>
        <v>28192.2</v>
      </c>
    </row>
    <row r="168" s="13" customFormat="1" customHeight="1" spans="1:12">
      <c r="A168" s="18">
        <v>166</v>
      </c>
      <c r="B168" s="22" t="s">
        <v>418</v>
      </c>
      <c r="C168" s="38" t="s">
        <v>419</v>
      </c>
      <c r="D168" s="22" t="s">
        <v>420</v>
      </c>
      <c r="E168" s="22" t="s">
        <v>15</v>
      </c>
      <c r="F168" s="22">
        <v>2023.06</v>
      </c>
      <c r="G168" s="23"/>
      <c r="H168" s="22">
        <v>66</v>
      </c>
      <c r="I168" s="22">
        <v>6731934</v>
      </c>
      <c r="J168" s="22">
        <v>101999</v>
      </c>
      <c r="K168" s="30">
        <f t="shared" si="14"/>
        <v>30599.7</v>
      </c>
      <c r="L168" s="32">
        <f t="shared" si="12"/>
        <v>30599.7</v>
      </c>
    </row>
    <row r="169" s="13" customFormat="1" customHeight="1" spans="1:12">
      <c r="A169" s="18">
        <v>167</v>
      </c>
      <c r="B169" s="22" t="s">
        <v>418</v>
      </c>
      <c r="C169" s="38" t="s">
        <v>419</v>
      </c>
      <c r="D169" s="22" t="s">
        <v>421</v>
      </c>
      <c r="E169" s="22" t="s">
        <v>15</v>
      </c>
      <c r="F169" s="22">
        <v>2023.07</v>
      </c>
      <c r="G169" s="23"/>
      <c r="H169" s="22">
        <v>66</v>
      </c>
      <c r="I169" s="22">
        <v>6731934</v>
      </c>
      <c r="J169" s="22">
        <v>101999</v>
      </c>
      <c r="K169" s="30">
        <f t="shared" si="14"/>
        <v>30599.7</v>
      </c>
      <c r="L169" s="32">
        <f t="shared" si="12"/>
        <v>30599.7</v>
      </c>
    </row>
    <row r="170" s="13" customFormat="1" customHeight="1" spans="1:12">
      <c r="A170" s="18">
        <v>168</v>
      </c>
      <c r="B170" s="22" t="s">
        <v>422</v>
      </c>
      <c r="C170" s="38" t="s">
        <v>423</v>
      </c>
      <c r="D170" s="22" t="s">
        <v>424</v>
      </c>
      <c r="E170" s="22" t="s">
        <v>20</v>
      </c>
      <c r="F170" s="22">
        <v>2023.06</v>
      </c>
      <c r="G170" s="23" t="s">
        <v>150</v>
      </c>
      <c r="H170" s="22">
        <v>119</v>
      </c>
      <c r="I170" s="22">
        <v>11044559</v>
      </c>
      <c r="J170" s="22">
        <v>92811</v>
      </c>
      <c r="K170" s="30">
        <f t="shared" si="14"/>
        <v>27843.3</v>
      </c>
      <c r="L170" s="32">
        <f t="shared" si="12"/>
        <v>27843.3</v>
      </c>
    </row>
    <row r="171" s="13" customFormat="1" customHeight="1" spans="1:12">
      <c r="A171" s="18">
        <v>169</v>
      </c>
      <c r="B171" s="22" t="s">
        <v>422</v>
      </c>
      <c r="C171" s="38" t="s">
        <v>423</v>
      </c>
      <c r="D171" s="22" t="s">
        <v>425</v>
      </c>
      <c r="E171" s="22" t="s">
        <v>15</v>
      </c>
      <c r="F171" s="32">
        <v>2023.1</v>
      </c>
      <c r="G171" s="23" t="s">
        <v>135</v>
      </c>
      <c r="H171" s="22">
        <v>119</v>
      </c>
      <c r="I171" s="22">
        <v>11044559</v>
      </c>
      <c r="J171" s="22">
        <v>92811</v>
      </c>
      <c r="K171" s="30">
        <f t="shared" si="14"/>
        <v>27843.3</v>
      </c>
      <c r="L171" s="32">
        <f t="shared" si="12"/>
        <v>27843.3</v>
      </c>
    </row>
    <row r="172" s="13" customFormat="1" customHeight="1" spans="1:12">
      <c r="A172" s="18">
        <v>170</v>
      </c>
      <c r="B172" s="22" t="s">
        <v>422</v>
      </c>
      <c r="C172" s="38" t="s">
        <v>423</v>
      </c>
      <c r="D172" s="22" t="s">
        <v>426</v>
      </c>
      <c r="E172" s="22" t="s">
        <v>20</v>
      </c>
      <c r="F172" s="22">
        <v>2023.07</v>
      </c>
      <c r="G172" s="23" t="s">
        <v>427</v>
      </c>
      <c r="H172" s="22">
        <v>119</v>
      </c>
      <c r="I172" s="22">
        <v>11044559</v>
      </c>
      <c r="J172" s="22">
        <v>92811</v>
      </c>
      <c r="K172" s="30">
        <f t="shared" si="14"/>
        <v>27843.3</v>
      </c>
      <c r="L172" s="32">
        <f t="shared" si="12"/>
        <v>27843.3</v>
      </c>
    </row>
    <row r="173" s="13" customFormat="1" customHeight="1" spans="1:12">
      <c r="A173" s="18">
        <v>171</v>
      </c>
      <c r="B173" s="22" t="s">
        <v>428</v>
      </c>
      <c r="C173" s="22">
        <v>134001</v>
      </c>
      <c r="D173" s="22" t="s">
        <v>429</v>
      </c>
      <c r="E173" s="22" t="s">
        <v>20</v>
      </c>
      <c r="F173" s="22">
        <v>2023.03</v>
      </c>
      <c r="G173" s="23" t="s">
        <v>430</v>
      </c>
      <c r="H173" s="22">
        <v>22</v>
      </c>
      <c r="I173" s="22">
        <v>1108860</v>
      </c>
      <c r="J173" s="22">
        <v>92405</v>
      </c>
      <c r="K173" s="30">
        <f t="shared" si="14"/>
        <v>27721.5</v>
      </c>
      <c r="L173" s="32">
        <f t="shared" si="12"/>
        <v>27721.5</v>
      </c>
    </row>
    <row r="174" s="13" customFormat="1" customHeight="1" spans="1:12">
      <c r="A174" s="18">
        <v>172</v>
      </c>
      <c r="B174" s="22" t="s">
        <v>428</v>
      </c>
      <c r="C174" s="22">
        <v>134001</v>
      </c>
      <c r="D174" s="22" t="s">
        <v>431</v>
      </c>
      <c r="E174" s="22" t="s">
        <v>15</v>
      </c>
      <c r="F174" s="22">
        <v>2023.12</v>
      </c>
      <c r="G174" s="23"/>
      <c r="H174" s="22">
        <v>22</v>
      </c>
      <c r="I174" s="22">
        <v>1108860</v>
      </c>
      <c r="J174" s="22">
        <v>92405</v>
      </c>
      <c r="K174" s="30">
        <f t="shared" si="14"/>
        <v>27721.5</v>
      </c>
      <c r="L174" s="32">
        <f t="shared" si="12"/>
        <v>27721.5</v>
      </c>
    </row>
    <row r="175" s="13" customFormat="1" customHeight="1" spans="1:12">
      <c r="A175" s="18">
        <v>173</v>
      </c>
      <c r="B175" s="22" t="s">
        <v>432</v>
      </c>
      <c r="C175" s="38" t="s">
        <v>433</v>
      </c>
      <c r="D175" s="22" t="s">
        <v>434</v>
      </c>
      <c r="E175" s="22" t="s">
        <v>15</v>
      </c>
      <c r="F175" s="22">
        <v>2023.08</v>
      </c>
      <c r="G175" s="23" t="s">
        <v>435</v>
      </c>
      <c r="H175" s="22">
        <v>16</v>
      </c>
      <c r="I175" s="22">
        <v>1203221</v>
      </c>
      <c r="J175" s="22">
        <v>75201.3</v>
      </c>
      <c r="K175" s="30">
        <f t="shared" si="14"/>
        <v>22560.39</v>
      </c>
      <c r="L175" s="32">
        <f t="shared" si="12"/>
        <v>22560.39</v>
      </c>
    </row>
    <row r="176" s="13" customFormat="1" customHeight="1" spans="1:12">
      <c r="A176" s="18">
        <v>174</v>
      </c>
      <c r="B176" s="22" t="s">
        <v>436</v>
      </c>
      <c r="C176" s="22">
        <v>175001</v>
      </c>
      <c r="D176" s="22" t="s">
        <v>437</v>
      </c>
      <c r="E176" s="22" t="s">
        <v>15</v>
      </c>
      <c r="F176" s="22">
        <v>2023.08</v>
      </c>
      <c r="G176" s="23" t="s">
        <v>438</v>
      </c>
      <c r="H176" s="22">
        <v>35</v>
      </c>
      <c r="I176" s="22">
        <v>3719640</v>
      </c>
      <c r="J176" s="22">
        <v>106275</v>
      </c>
      <c r="K176" s="30">
        <f t="shared" si="14"/>
        <v>31882.5</v>
      </c>
      <c r="L176" s="32">
        <f t="shared" si="12"/>
        <v>31882.5</v>
      </c>
    </row>
    <row r="177" s="13" customFormat="1" customHeight="1" spans="1:12">
      <c r="A177" s="18">
        <v>175</v>
      </c>
      <c r="B177" s="22" t="s">
        <v>439</v>
      </c>
      <c r="C177" s="22">
        <v>162001</v>
      </c>
      <c r="D177" s="22" t="s">
        <v>440</v>
      </c>
      <c r="E177" s="22" t="s">
        <v>15</v>
      </c>
      <c r="F177" s="22">
        <v>2024.01</v>
      </c>
      <c r="G177" s="23" t="s">
        <v>441</v>
      </c>
      <c r="H177" s="22">
        <v>57</v>
      </c>
      <c r="I177" s="22">
        <v>5792625</v>
      </c>
      <c r="J177" s="22">
        <v>101625</v>
      </c>
      <c r="K177" s="30">
        <f t="shared" si="14"/>
        <v>30487.5</v>
      </c>
      <c r="L177" s="32">
        <f t="shared" si="12"/>
        <v>30487.5</v>
      </c>
    </row>
    <row r="178" s="13" customFormat="1" customHeight="1" spans="1:12">
      <c r="A178" s="18">
        <v>176</v>
      </c>
      <c r="B178" s="22" t="s">
        <v>442</v>
      </c>
      <c r="C178" s="22">
        <v>132001</v>
      </c>
      <c r="D178" s="22" t="s">
        <v>443</v>
      </c>
      <c r="E178" s="22" t="s">
        <v>15</v>
      </c>
      <c r="F178" s="22">
        <v>2023.03</v>
      </c>
      <c r="G178" s="23" t="s">
        <v>444</v>
      </c>
      <c r="H178" s="22">
        <v>165</v>
      </c>
      <c r="I178" s="22">
        <v>16273252.68</v>
      </c>
      <c r="J178" s="22">
        <v>98625.77</v>
      </c>
      <c r="K178" s="30">
        <f t="shared" si="14"/>
        <v>29587.731</v>
      </c>
      <c r="L178" s="32">
        <f t="shared" si="12"/>
        <v>29587.731</v>
      </c>
    </row>
    <row r="179" s="13" customFormat="1" customHeight="1" spans="1:12">
      <c r="A179" s="18">
        <v>177</v>
      </c>
      <c r="B179" s="22" t="s">
        <v>442</v>
      </c>
      <c r="C179" s="22">
        <v>132001</v>
      </c>
      <c r="D179" s="22" t="s">
        <v>445</v>
      </c>
      <c r="E179" s="22" t="s">
        <v>20</v>
      </c>
      <c r="F179" s="22">
        <v>2023.05</v>
      </c>
      <c r="G179" s="23" t="s">
        <v>100</v>
      </c>
      <c r="H179" s="22">
        <v>165</v>
      </c>
      <c r="I179" s="22">
        <v>16273252.68</v>
      </c>
      <c r="J179" s="22">
        <v>98625.77</v>
      </c>
      <c r="K179" s="30">
        <f t="shared" si="14"/>
        <v>29587.731</v>
      </c>
      <c r="L179" s="32">
        <f t="shared" si="12"/>
        <v>29587.731</v>
      </c>
    </row>
    <row r="180" s="13" customFormat="1" customHeight="1" spans="1:12">
      <c r="A180" s="18">
        <v>178</v>
      </c>
      <c r="B180" s="22" t="s">
        <v>446</v>
      </c>
      <c r="C180" s="22">
        <v>102001</v>
      </c>
      <c r="D180" s="22" t="s">
        <v>447</v>
      </c>
      <c r="E180" s="22" t="s">
        <v>15</v>
      </c>
      <c r="F180" s="22">
        <v>2023.09</v>
      </c>
      <c r="G180" s="23" t="s">
        <v>448</v>
      </c>
      <c r="H180" s="22">
        <v>89</v>
      </c>
      <c r="I180" s="22">
        <v>9342768</v>
      </c>
      <c r="J180" s="22">
        <v>104975</v>
      </c>
      <c r="K180" s="30">
        <f t="shared" si="14"/>
        <v>31492.5</v>
      </c>
      <c r="L180" s="32">
        <f t="shared" si="12"/>
        <v>31492.5</v>
      </c>
    </row>
    <row r="181" s="13" customFormat="1" customHeight="1" spans="1:12">
      <c r="A181" s="18">
        <v>179</v>
      </c>
      <c r="B181" s="22" t="s">
        <v>446</v>
      </c>
      <c r="C181" s="22">
        <v>102001</v>
      </c>
      <c r="D181" s="22" t="s">
        <v>449</v>
      </c>
      <c r="E181" s="22" t="s">
        <v>20</v>
      </c>
      <c r="F181" s="22">
        <v>2022.12</v>
      </c>
      <c r="G181" s="23" t="s">
        <v>450</v>
      </c>
      <c r="H181" s="22">
        <v>78</v>
      </c>
      <c r="I181" s="22">
        <v>5891760</v>
      </c>
      <c r="J181" s="22">
        <v>75535</v>
      </c>
      <c r="K181" s="30">
        <f t="shared" si="14"/>
        <v>22660.5</v>
      </c>
      <c r="L181" s="32">
        <f t="shared" si="12"/>
        <v>22660.5</v>
      </c>
    </row>
    <row r="182" s="13" customFormat="1" customHeight="1" spans="1:12">
      <c r="A182" s="18">
        <v>180</v>
      </c>
      <c r="B182" s="22" t="s">
        <v>451</v>
      </c>
      <c r="C182" s="38" t="s">
        <v>452</v>
      </c>
      <c r="D182" s="22" t="s">
        <v>453</v>
      </c>
      <c r="E182" s="22" t="s">
        <v>15</v>
      </c>
      <c r="F182" s="22">
        <v>2023.02</v>
      </c>
      <c r="G182" s="23" t="s">
        <v>454</v>
      </c>
      <c r="H182" s="22">
        <v>44</v>
      </c>
      <c r="I182" s="22">
        <v>3945656</v>
      </c>
      <c r="J182" s="22">
        <v>89674</v>
      </c>
      <c r="K182" s="30">
        <f t="shared" si="14"/>
        <v>26902.2</v>
      </c>
      <c r="L182" s="32">
        <f t="shared" si="12"/>
        <v>26902.2</v>
      </c>
    </row>
    <row r="183" s="13" customFormat="1" customHeight="1" spans="1:12">
      <c r="A183" s="18">
        <v>181</v>
      </c>
      <c r="B183" s="22" t="s">
        <v>455</v>
      </c>
      <c r="C183" s="22">
        <v>131002</v>
      </c>
      <c r="D183" s="22" t="s">
        <v>456</v>
      </c>
      <c r="E183" s="22" t="s">
        <v>20</v>
      </c>
      <c r="F183" s="22">
        <v>2023.07</v>
      </c>
      <c r="G183" s="22" t="s">
        <v>39</v>
      </c>
      <c r="H183" s="22">
        <v>32</v>
      </c>
      <c r="I183" s="22">
        <v>2720828</v>
      </c>
      <c r="J183" s="22">
        <v>85025.88</v>
      </c>
      <c r="K183" s="30">
        <f t="shared" si="14"/>
        <v>25507.764</v>
      </c>
      <c r="L183" s="32">
        <v>25508</v>
      </c>
    </row>
    <row r="184" s="13" customFormat="1" customHeight="1" spans="1:12">
      <c r="A184" s="18">
        <v>182</v>
      </c>
      <c r="B184" s="23" t="s">
        <v>457</v>
      </c>
      <c r="C184" s="22">
        <v>131013</v>
      </c>
      <c r="D184" s="22" t="s">
        <v>458</v>
      </c>
      <c r="E184" s="22" t="s">
        <v>15</v>
      </c>
      <c r="F184" s="22">
        <v>2023.03</v>
      </c>
      <c r="G184" s="23" t="s">
        <v>459</v>
      </c>
      <c r="H184" s="22">
        <v>64</v>
      </c>
      <c r="I184" s="22">
        <v>5398524</v>
      </c>
      <c r="J184" s="22">
        <v>84352</v>
      </c>
      <c r="K184" s="30">
        <f t="shared" si="14"/>
        <v>25305.6</v>
      </c>
      <c r="L184" s="32">
        <f t="shared" ref="L184:L189" si="15">J184*0.3</f>
        <v>25305.6</v>
      </c>
    </row>
    <row r="185" s="13" customFormat="1" customHeight="1" spans="1:12">
      <c r="A185" s="18">
        <v>183</v>
      </c>
      <c r="B185" s="23" t="s">
        <v>457</v>
      </c>
      <c r="C185" s="22">
        <v>131013</v>
      </c>
      <c r="D185" s="22" t="s">
        <v>460</v>
      </c>
      <c r="E185" s="22" t="s">
        <v>15</v>
      </c>
      <c r="F185" s="22">
        <v>2023.04</v>
      </c>
      <c r="G185" s="23" t="s">
        <v>459</v>
      </c>
      <c r="H185" s="22">
        <v>64</v>
      </c>
      <c r="I185" s="22">
        <v>5398524</v>
      </c>
      <c r="J185" s="22">
        <v>84352</v>
      </c>
      <c r="K185" s="30">
        <f t="shared" si="14"/>
        <v>25305.6</v>
      </c>
      <c r="L185" s="32">
        <f t="shared" si="15"/>
        <v>25305.6</v>
      </c>
    </row>
    <row r="186" s="13" customFormat="1" customHeight="1" spans="1:12">
      <c r="A186" s="18">
        <v>184</v>
      </c>
      <c r="B186" s="23" t="s">
        <v>457</v>
      </c>
      <c r="C186" s="22">
        <v>131013</v>
      </c>
      <c r="D186" s="22" t="s">
        <v>461</v>
      </c>
      <c r="E186" s="22" t="s">
        <v>15</v>
      </c>
      <c r="F186" s="22">
        <v>2023.12</v>
      </c>
      <c r="G186" s="23" t="s">
        <v>462</v>
      </c>
      <c r="H186" s="22">
        <v>64</v>
      </c>
      <c r="I186" s="22">
        <v>5398524</v>
      </c>
      <c r="J186" s="22">
        <v>84352</v>
      </c>
      <c r="K186" s="30">
        <f t="shared" si="14"/>
        <v>25305.6</v>
      </c>
      <c r="L186" s="32">
        <f t="shared" si="15"/>
        <v>25305.6</v>
      </c>
    </row>
    <row r="187" s="13" customFormat="1" customHeight="1" spans="1:12">
      <c r="A187" s="18">
        <v>185</v>
      </c>
      <c r="B187" s="23" t="s">
        <v>457</v>
      </c>
      <c r="C187" s="22">
        <v>131013</v>
      </c>
      <c r="D187" s="22" t="s">
        <v>463</v>
      </c>
      <c r="E187" s="22" t="s">
        <v>20</v>
      </c>
      <c r="F187" s="22">
        <v>2023.07</v>
      </c>
      <c r="G187" s="23" t="s">
        <v>39</v>
      </c>
      <c r="H187" s="22">
        <v>64</v>
      </c>
      <c r="I187" s="22">
        <v>5398524</v>
      </c>
      <c r="J187" s="22">
        <v>84352</v>
      </c>
      <c r="K187" s="30">
        <f t="shared" si="14"/>
        <v>25305.6</v>
      </c>
      <c r="L187" s="32">
        <f t="shared" si="15"/>
        <v>25305.6</v>
      </c>
    </row>
    <row r="188" s="13" customFormat="1" customHeight="1" spans="1:12">
      <c r="A188" s="18">
        <v>186</v>
      </c>
      <c r="B188" s="26" t="s">
        <v>464</v>
      </c>
      <c r="C188" s="26">
        <v>131014</v>
      </c>
      <c r="D188" s="26" t="s">
        <v>465</v>
      </c>
      <c r="E188" s="26" t="s">
        <v>15</v>
      </c>
      <c r="F188" s="26">
        <v>2023.02</v>
      </c>
      <c r="G188" s="26" t="s">
        <v>466</v>
      </c>
      <c r="H188" s="26">
        <v>85</v>
      </c>
      <c r="I188" s="26">
        <v>6927480</v>
      </c>
      <c r="J188" s="26">
        <v>81499.76</v>
      </c>
      <c r="K188" s="30">
        <f t="shared" si="14"/>
        <v>24449.928</v>
      </c>
      <c r="L188" s="32">
        <f t="shared" si="15"/>
        <v>24449.928</v>
      </c>
    </row>
    <row r="189" s="13" customFormat="1" customHeight="1" spans="1:12">
      <c r="A189" s="18">
        <v>187</v>
      </c>
      <c r="B189" s="22" t="s">
        <v>467</v>
      </c>
      <c r="C189" s="22">
        <v>131012</v>
      </c>
      <c r="D189" s="22" t="s">
        <v>468</v>
      </c>
      <c r="E189" s="22" t="s">
        <v>20</v>
      </c>
      <c r="F189" s="34">
        <v>2023.07</v>
      </c>
      <c r="G189" s="22" t="s">
        <v>469</v>
      </c>
      <c r="H189" s="22">
        <v>182</v>
      </c>
      <c r="I189" s="32">
        <v>15340890</v>
      </c>
      <c r="J189" s="32">
        <v>84290.6</v>
      </c>
      <c r="K189" s="30">
        <f t="shared" si="14"/>
        <v>25287.18</v>
      </c>
      <c r="L189" s="32">
        <f t="shared" si="15"/>
        <v>25287.18</v>
      </c>
    </row>
    <row r="190" s="13" customFormat="1" customHeight="1" spans="1:12">
      <c r="A190" s="18">
        <v>188</v>
      </c>
      <c r="B190" s="22" t="s">
        <v>470</v>
      </c>
      <c r="C190" s="38" t="s">
        <v>471</v>
      </c>
      <c r="D190" s="22" t="s">
        <v>472</v>
      </c>
      <c r="E190" s="22" t="s">
        <v>15</v>
      </c>
      <c r="F190" s="22">
        <v>2023.08</v>
      </c>
      <c r="G190" s="22" t="s">
        <v>36</v>
      </c>
      <c r="H190" s="22">
        <v>45</v>
      </c>
      <c r="I190" s="22">
        <v>4284168</v>
      </c>
      <c r="J190" s="22">
        <v>95203</v>
      </c>
      <c r="K190" s="30">
        <f>J190*0.3*0.6</f>
        <v>17136.54</v>
      </c>
      <c r="L190" s="31">
        <v>17137</v>
      </c>
    </row>
    <row r="191" s="13" customFormat="1" customHeight="1" spans="1:12">
      <c r="A191" s="18">
        <v>189</v>
      </c>
      <c r="B191" s="22" t="s">
        <v>470</v>
      </c>
      <c r="C191" s="38" t="s">
        <v>471</v>
      </c>
      <c r="D191" s="22" t="s">
        <v>473</v>
      </c>
      <c r="E191" s="22" t="s">
        <v>20</v>
      </c>
      <c r="F191" s="22">
        <v>2023.04</v>
      </c>
      <c r="G191" s="23" t="s">
        <v>474</v>
      </c>
      <c r="H191" s="22">
        <v>45</v>
      </c>
      <c r="I191" s="22">
        <v>4284168</v>
      </c>
      <c r="J191" s="22">
        <v>95203</v>
      </c>
      <c r="K191" s="30">
        <f t="shared" ref="K191:K230" si="16">J191*0.3*0.6</f>
        <v>17136.54</v>
      </c>
      <c r="L191" s="31">
        <v>17137</v>
      </c>
    </row>
    <row r="192" s="13" customFormat="1" customHeight="1" spans="1:12">
      <c r="A192" s="18">
        <v>190</v>
      </c>
      <c r="B192" s="22" t="s">
        <v>470</v>
      </c>
      <c r="C192" s="38" t="s">
        <v>471</v>
      </c>
      <c r="D192" s="22" t="s">
        <v>475</v>
      </c>
      <c r="E192" s="22" t="s">
        <v>15</v>
      </c>
      <c r="F192" s="22">
        <v>2023.08</v>
      </c>
      <c r="G192" s="22" t="s">
        <v>36</v>
      </c>
      <c r="H192" s="22">
        <v>45</v>
      </c>
      <c r="I192" s="22">
        <v>4284168</v>
      </c>
      <c r="J192" s="22">
        <v>95203</v>
      </c>
      <c r="K192" s="30">
        <f t="shared" si="16"/>
        <v>17136.54</v>
      </c>
      <c r="L192" s="31">
        <v>17137</v>
      </c>
    </row>
    <row r="193" s="13" customFormat="1" customHeight="1" spans="1:12">
      <c r="A193" s="18">
        <v>191</v>
      </c>
      <c r="B193" s="22" t="s">
        <v>476</v>
      </c>
      <c r="C193" s="22">
        <v>201012</v>
      </c>
      <c r="D193" s="22" t="s">
        <v>477</v>
      </c>
      <c r="E193" s="35" t="s">
        <v>20</v>
      </c>
      <c r="F193" s="36">
        <v>2023.03</v>
      </c>
      <c r="G193" s="22" t="s">
        <v>144</v>
      </c>
      <c r="H193" s="22">
        <v>1364</v>
      </c>
      <c r="I193" s="22">
        <v>260183545.47</v>
      </c>
      <c r="J193" s="22">
        <v>190750.4</v>
      </c>
      <c r="K193" s="30">
        <f t="shared" si="16"/>
        <v>34335.072</v>
      </c>
      <c r="L193" s="32">
        <f t="shared" ref="L193:L218" si="17">J193*0.3*0.6</f>
        <v>34335.072</v>
      </c>
    </row>
    <row r="194" s="13" customFormat="1" customHeight="1" spans="1:12">
      <c r="A194" s="18">
        <v>192</v>
      </c>
      <c r="B194" s="22" t="s">
        <v>476</v>
      </c>
      <c r="C194" s="22">
        <v>201012</v>
      </c>
      <c r="D194" s="22" t="s">
        <v>478</v>
      </c>
      <c r="E194" s="35" t="s">
        <v>15</v>
      </c>
      <c r="F194" s="34">
        <v>2023.03</v>
      </c>
      <c r="G194" s="22"/>
      <c r="H194" s="22">
        <v>1364</v>
      </c>
      <c r="I194" s="22">
        <v>260183545.47</v>
      </c>
      <c r="J194" s="22">
        <v>190750.4</v>
      </c>
      <c r="K194" s="30">
        <f t="shared" si="16"/>
        <v>34335.072</v>
      </c>
      <c r="L194" s="32">
        <f t="shared" si="17"/>
        <v>34335.072</v>
      </c>
    </row>
    <row r="195" s="13" customFormat="1" customHeight="1" spans="1:12">
      <c r="A195" s="18">
        <v>193</v>
      </c>
      <c r="B195" s="22" t="s">
        <v>476</v>
      </c>
      <c r="C195" s="22">
        <v>201012</v>
      </c>
      <c r="D195" s="22" t="s">
        <v>479</v>
      </c>
      <c r="E195" s="35" t="s">
        <v>15</v>
      </c>
      <c r="F195" s="34">
        <v>2023.03</v>
      </c>
      <c r="G195" s="22" t="s">
        <v>144</v>
      </c>
      <c r="H195" s="22">
        <v>1364</v>
      </c>
      <c r="I195" s="22">
        <v>260183545.47</v>
      </c>
      <c r="J195" s="22">
        <v>190750.4</v>
      </c>
      <c r="K195" s="30">
        <f t="shared" si="16"/>
        <v>34335.072</v>
      </c>
      <c r="L195" s="32">
        <f t="shared" si="17"/>
        <v>34335.072</v>
      </c>
    </row>
    <row r="196" s="13" customFormat="1" customHeight="1" spans="1:12">
      <c r="A196" s="18">
        <v>194</v>
      </c>
      <c r="B196" s="22" t="s">
        <v>476</v>
      </c>
      <c r="C196" s="22">
        <v>201012</v>
      </c>
      <c r="D196" s="22" t="s">
        <v>480</v>
      </c>
      <c r="E196" s="35" t="s">
        <v>20</v>
      </c>
      <c r="F196" s="34">
        <v>2023.04</v>
      </c>
      <c r="G196" s="22" t="s">
        <v>481</v>
      </c>
      <c r="H196" s="22">
        <v>1364</v>
      </c>
      <c r="I196" s="22">
        <v>260183545.47</v>
      </c>
      <c r="J196" s="22">
        <v>190750.4</v>
      </c>
      <c r="K196" s="30">
        <f t="shared" si="16"/>
        <v>34335.072</v>
      </c>
      <c r="L196" s="32">
        <f t="shared" si="17"/>
        <v>34335.072</v>
      </c>
    </row>
    <row r="197" s="13" customFormat="1" customHeight="1" spans="1:12">
      <c r="A197" s="18">
        <v>195</v>
      </c>
      <c r="B197" s="22" t="s">
        <v>476</v>
      </c>
      <c r="C197" s="22">
        <v>201012</v>
      </c>
      <c r="D197" s="22" t="s">
        <v>482</v>
      </c>
      <c r="E197" s="35" t="s">
        <v>15</v>
      </c>
      <c r="F197" s="34">
        <v>2023.04</v>
      </c>
      <c r="G197" s="22" t="s">
        <v>481</v>
      </c>
      <c r="H197" s="22">
        <v>1364</v>
      </c>
      <c r="I197" s="22">
        <v>260183545.47</v>
      </c>
      <c r="J197" s="22">
        <v>190750.4</v>
      </c>
      <c r="K197" s="30">
        <f t="shared" si="16"/>
        <v>34335.072</v>
      </c>
      <c r="L197" s="32">
        <f t="shared" si="17"/>
        <v>34335.072</v>
      </c>
    </row>
    <row r="198" s="13" customFormat="1" customHeight="1" spans="1:12">
      <c r="A198" s="18">
        <v>196</v>
      </c>
      <c r="B198" s="22" t="s">
        <v>476</v>
      </c>
      <c r="C198" s="22">
        <v>201012</v>
      </c>
      <c r="D198" s="22" t="s">
        <v>483</v>
      </c>
      <c r="E198" s="35" t="s">
        <v>20</v>
      </c>
      <c r="F198" s="34">
        <v>2023.04</v>
      </c>
      <c r="G198" s="22" t="s">
        <v>481</v>
      </c>
      <c r="H198" s="22">
        <v>1364</v>
      </c>
      <c r="I198" s="22">
        <v>260183545.47</v>
      </c>
      <c r="J198" s="22">
        <v>190750.4</v>
      </c>
      <c r="K198" s="30">
        <f t="shared" si="16"/>
        <v>34335.072</v>
      </c>
      <c r="L198" s="32">
        <f t="shared" si="17"/>
        <v>34335.072</v>
      </c>
    </row>
    <row r="199" s="13" customFormat="1" customHeight="1" spans="1:12">
      <c r="A199" s="18">
        <v>197</v>
      </c>
      <c r="B199" s="22" t="s">
        <v>476</v>
      </c>
      <c r="C199" s="22">
        <v>201012</v>
      </c>
      <c r="D199" s="22" t="s">
        <v>484</v>
      </c>
      <c r="E199" s="35" t="s">
        <v>20</v>
      </c>
      <c r="F199" s="34">
        <v>2023.04</v>
      </c>
      <c r="G199" s="22" t="s">
        <v>481</v>
      </c>
      <c r="H199" s="22">
        <v>1364</v>
      </c>
      <c r="I199" s="22">
        <v>260183545.47</v>
      </c>
      <c r="J199" s="22">
        <v>190750.4</v>
      </c>
      <c r="K199" s="30">
        <f t="shared" si="16"/>
        <v>34335.072</v>
      </c>
      <c r="L199" s="32">
        <f t="shared" si="17"/>
        <v>34335.072</v>
      </c>
    </row>
    <row r="200" s="13" customFormat="1" customHeight="1" spans="1:12">
      <c r="A200" s="18">
        <v>198</v>
      </c>
      <c r="B200" s="22" t="s">
        <v>476</v>
      </c>
      <c r="C200" s="22">
        <v>201012</v>
      </c>
      <c r="D200" s="22" t="s">
        <v>485</v>
      </c>
      <c r="E200" s="35" t="s">
        <v>15</v>
      </c>
      <c r="F200" s="34">
        <v>2023.05</v>
      </c>
      <c r="G200" s="22" t="s">
        <v>486</v>
      </c>
      <c r="H200" s="22">
        <v>1364</v>
      </c>
      <c r="I200" s="22">
        <v>260183545.47</v>
      </c>
      <c r="J200" s="22">
        <v>190750.4</v>
      </c>
      <c r="K200" s="30">
        <f t="shared" si="16"/>
        <v>34335.072</v>
      </c>
      <c r="L200" s="32">
        <f t="shared" si="17"/>
        <v>34335.072</v>
      </c>
    </row>
    <row r="201" s="13" customFormat="1" customHeight="1" spans="1:12">
      <c r="A201" s="18">
        <v>199</v>
      </c>
      <c r="B201" s="22" t="s">
        <v>476</v>
      </c>
      <c r="C201" s="22">
        <v>201012</v>
      </c>
      <c r="D201" s="22" t="s">
        <v>487</v>
      </c>
      <c r="E201" s="35" t="s">
        <v>20</v>
      </c>
      <c r="F201" s="34">
        <v>2023.06</v>
      </c>
      <c r="G201" s="22" t="s">
        <v>486</v>
      </c>
      <c r="H201" s="22">
        <v>1364</v>
      </c>
      <c r="I201" s="22">
        <v>260183545.47</v>
      </c>
      <c r="J201" s="22">
        <v>190750.4</v>
      </c>
      <c r="K201" s="30">
        <f t="shared" si="16"/>
        <v>34335.072</v>
      </c>
      <c r="L201" s="32">
        <f t="shared" si="17"/>
        <v>34335.072</v>
      </c>
    </row>
    <row r="202" s="13" customFormat="1" customHeight="1" spans="1:12">
      <c r="A202" s="18">
        <v>200</v>
      </c>
      <c r="B202" s="22" t="s">
        <v>476</v>
      </c>
      <c r="C202" s="22">
        <v>201012</v>
      </c>
      <c r="D202" s="22" t="s">
        <v>488</v>
      </c>
      <c r="E202" s="35" t="s">
        <v>20</v>
      </c>
      <c r="F202" s="34">
        <v>2023.07</v>
      </c>
      <c r="G202" s="22" t="s">
        <v>142</v>
      </c>
      <c r="H202" s="22">
        <v>1364</v>
      </c>
      <c r="I202" s="22">
        <v>260183545.47</v>
      </c>
      <c r="J202" s="22">
        <v>190750.4</v>
      </c>
      <c r="K202" s="30">
        <f t="shared" si="16"/>
        <v>34335.072</v>
      </c>
      <c r="L202" s="32">
        <f t="shared" si="17"/>
        <v>34335.072</v>
      </c>
    </row>
    <row r="203" s="13" customFormat="1" customHeight="1" spans="1:12">
      <c r="A203" s="18">
        <v>201</v>
      </c>
      <c r="B203" s="22" t="s">
        <v>476</v>
      </c>
      <c r="C203" s="22">
        <v>201012</v>
      </c>
      <c r="D203" s="22" t="s">
        <v>489</v>
      </c>
      <c r="E203" s="35" t="s">
        <v>15</v>
      </c>
      <c r="F203" s="34">
        <v>2023.08</v>
      </c>
      <c r="G203" s="22" t="s">
        <v>490</v>
      </c>
      <c r="H203" s="22">
        <v>1364</v>
      </c>
      <c r="I203" s="22">
        <v>260183545.47</v>
      </c>
      <c r="J203" s="22">
        <v>190750.4</v>
      </c>
      <c r="K203" s="30">
        <f t="shared" si="16"/>
        <v>34335.072</v>
      </c>
      <c r="L203" s="32">
        <f t="shared" si="17"/>
        <v>34335.072</v>
      </c>
    </row>
    <row r="204" s="13" customFormat="1" customHeight="1" spans="1:12">
      <c r="A204" s="18">
        <v>202</v>
      </c>
      <c r="B204" s="22" t="s">
        <v>476</v>
      </c>
      <c r="C204" s="22">
        <v>201012</v>
      </c>
      <c r="D204" s="22" t="s">
        <v>491</v>
      </c>
      <c r="E204" s="35" t="s">
        <v>20</v>
      </c>
      <c r="F204" s="34">
        <v>2023.08</v>
      </c>
      <c r="G204" s="22" t="s">
        <v>490</v>
      </c>
      <c r="H204" s="22">
        <v>1364</v>
      </c>
      <c r="I204" s="22">
        <v>260183545.47</v>
      </c>
      <c r="J204" s="22">
        <v>190750.4</v>
      </c>
      <c r="K204" s="30">
        <f t="shared" si="16"/>
        <v>34335.072</v>
      </c>
      <c r="L204" s="32">
        <f t="shared" si="17"/>
        <v>34335.072</v>
      </c>
    </row>
    <row r="205" s="13" customFormat="1" customHeight="1" spans="1:12">
      <c r="A205" s="18">
        <v>203</v>
      </c>
      <c r="B205" s="22" t="s">
        <v>476</v>
      </c>
      <c r="C205" s="22">
        <v>201012</v>
      </c>
      <c r="D205" s="22" t="s">
        <v>492</v>
      </c>
      <c r="E205" s="35" t="s">
        <v>20</v>
      </c>
      <c r="F205" s="34">
        <v>2023.08</v>
      </c>
      <c r="G205" s="22" t="s">
        <v>490</v>
      </c>
      <c r="H205" s="22">
        <v>1364</v>
      </c>
      <c r="I205" s="22">
        <v>260183545.47</v>
      </c>
      <c r="J205" s="22">
        <v>190750.4</v>
      </c>
      <c r="K205" s="30">
        <f t="shared" si="16"/>
        <v>34335.072</v>
      </c>
      <c r="L205" s="32">
        <f t="shared" si="17"/>
        <v>34335.072</v>
      </c>
    </row>
    <row r="206" s="13" customFormat="1" customHeight="1" spans="1:12">
      <c r="A206" s="18">
        <v>204</v>
      </c>
      <c r="B206" s="22" t="s">
        <v>476</v>
      </c>
      <c r="C206" s="22">
        <v>201012</v>
      </c>
      <c r="D206" s="22" t="s">
        <v>493</v>
      </c>
      <c r="E206" s="35" t="s">
        <v>20</v>
      </c>
      <c r="F206" s="34">
        <v>2023.09</v>
      </c>
      <c r="G206" s="22" t="s">
        <v>142</v>
      </c>
      <c r="H206" s="22">
        <v>1364</v>
      </c>
      <c r="I206" s="22">
        <v>260183545.47</v>
      </c>
      <c r="J206" s="22">
        <v>190750.4</v>
      </c>
      <c r="K206" s="30">
        <f t="shared" si="16"/>
        <v>34335.072</v>
      </c>
      <c r="L206" s="32">
        <f t="shared" si="17"/>
        <v>34335.072</v>
      </c>
    </row>
    <row r="207" s="13" customFormat="1" customHeight="1" spans="1:12">
      <c r="A207" s="18">
        <v>205</v>
      </c>
      <c r="B207" s="22" t="s">
        <v>476</v>
      </c>
      <c r="C207" s="22">
        <v>201012</v>
      </c>
      <c r="D207" s="22" t="s">
        <v>494</v>
      </c>
      <c r="E207" s="35" t="s">
        <v>20</v>
      </c>
      <c r="F207" s="32">
        <v>2023.1</v>
      </c>
      <c r="G207" s="22" t="s">
        <v>142</v>
      </c>
      <c r="H207" s="22">
        <v>1364</v>
      </c>
      <c r="I207" s="22">
        <v>260183545.47</v>
      </c>
      <c r="J207" s="22">
        <v>190750.4</v>
      </c>
      <c r="K207" s="30">
        <f t="shared" si="16"/>
        <v>34335.072</v>
      </c>
      <c r="L207" s="32">
        <f t="shared" si="17"/>
        <v>34335.072</v>
      </c>
    </row>
    <row r="208" s="13" customFormat="1" customHeight="1" spans="1:12">
      <c r="A208" s="18">
        <v>206</v>
      </c>
      <c r="B208" s="22" t="s">
        <v>476</v>
      </c>
      <c r="C208" s="22">
        <v>201012</v>
      </c>
      <c r="D208" s="22" t="s">
        <v>495</v>
      </c>
      <c r="E208" s="35" t="s">
        <v>15</v>
      </c>
      <c r="F208" s="32">
        <v>2023.1</v>
      </c>
      <c r="G208" s="22" t="s">
        <v>142</v>
      </c>
      <c r="H208" s="22">
        <v>1364</v>
      </c>
      <c r="I208" s="22">
        <v>260183545.47</v>
      </c>
      <c r="J208" s="22">
        <v>190750.4</v>
      </c>
      <c r="K208" s="30">
        <f t="shared" si="16"/>
        <v>34335.072</v>
      </c>
      <c r="L208" s="32">
        <f t="shared" si="17"/>
        <v>34335.072</v>
      </c>
    </row>
    <row r="209" s="13" customFormat="1" customHeight="1" spans="1:12">
      <c r="A209" s="18">
        <v>207</v>
      </c>
      <c r="B209" s="22" t="s">
        <v>476</v>
      </c>
      <c r="C209" s="22">
        <v>201012</v>
      </c>
      <c r="D209" s="22" t="s">
        <v>496</v>
      </c>
      <c r="E209" s="35" t="s">
        <v>20</v>
      </c>
      <c r="F209" s="32">
        <v>2023.1</v>
      </c>
      <c r="G209" s="22" t="s">
        <v>142</v>
      </c>
      <c r="H209" s="22">
        <v>1364</v>
      </c>
      <c r="I209" s="22">
        <v>260183545.47</v>
      </c>
      <c r="J209" s="22">
        <v>190750.4</v>
      </c>
      <c r="K209" s="30">
        <f t="shared" si="16"/>
        <v>34335.072</v>
      </c>
      <c r="L209" s="32">
        <f t="shared" si="17"/>
        <v>34335.072</v>
      </c>
    </row>
    <row r="210" s="13" customFormat="1" customHeight="1" spans="1:12">
      <c r="A210" s="18">
        <v>208</v>
      </c>
      <c r="B210" s="22" t="s">
        <v>476</v>
      </c>
      <c r="C210" s="22">
        <v>201012</v>
      </c>
      <c r="D210" s="22" t="s">
        <v>497</v>
      </c>
      <c r="E210" s="35" t="s">
        <v>20</v>
      </c>
      <c r="F210" s="34">
        <v>2023.11</v>
      </c>
      <c r="G210" s="22" t="s">
        <v>498</v>
      </c>
      <c r="H210" s="22">
        <v>1364</v>
      </c>
      <c r="I210" s="22">
        <v>260183545.47</v>
      </c>
      <c r="J210" s="22">
        <v>190750.4</v>
      </c>
      <c r="K210" s="30">
        <f t="shared" si="16"/>
        <v>34335.072</v>
      </c>
      <c r="L210" s="32">
        <f t="shared" si="17"/>
        <v>34335.072</v>
      </c>
    </row>
    <row r="211" s="13" customFormat="1" customHeight="1" spans="1:12">
      <c r="A211" s="18">
        <v>209</v>
      </c>
      <c r="B211" s="22" t="s">
        <v>476</v>
      </c>
      <c r="C211" s="22">
        <v>201012</v>
      </c>
      <c r="D211" s="22" t="s">
        <v>499</v>
      </c>
      <c r="E211" s="35" t="s">
        <v>20</v>
      </c>
      <c r="F211" s="34">
        <v>2023.11</v>
      </c>
      <c r="G211" s="22" t="s">
        <v>498</v>
      </c>
      <c r="H211" s="22">
        <v>1364</v>
      </c>
      <c r="I211" s="22">
        <v>260183545.47</v>
      </c>
      <c r="J211" s="22">
        <v>190750.4</v>
      </c>
      <c r="K211" s="30">
        <f t="shared" si="16"/>
        <v>34335.072</v>
      </c>
      <c r="L211" s="32">
        <f t="shared" si="17"/>
        <v>34335.072</v>
      </c>
    </row>
    <row r="212" s="13" customFormat="1" customHeight="1" spans="1:12">
      <c r="A212" s="18">
        <v>210</v>
      </c>
      <c r="B212" s="22" t="s">
        <v>476</v>
      </c>
      <c r="C212" s="22">
        <v>201012</v>
      </c>
      <c r="D212" s="22" t="s">
        <v>500</v>
      </c>
      <c r="E212" s="35" t="s">
        <v>20</v>
      </c>
      <c r="F212" s="34">
        <v>2023.12</v>
      </c>
      <c r="G212" s="22" t="s">
        <v>282</v>
      </c>
      <c r="H212" s="22">
        <v>1364</v>
      </c>
      <c r="I212" s="22">
        <v>260183545.47</v>
      </c>
      <c r="J212" s="22">
        <v>190750.4</v>
      </c>
      <c r="K212" s="30">
        <f t="shared" si="16"/>
        <v>34335.072</v>
      </c>
      <c r="L212" s="32">
        <f t="shared" si="17"/>
        <v>34335.072</v>
      </c>
    </row>
    <row r="213" s="13" customFormat="1" customHeight="1" spans="1:12">
      <c r="A213" s="18">
        <v>211</v>
      </c>
      <c r="B213" s="22" t="s">
        <v>476</v>
      </c>
      <c r="C213" s="22">
        <v>201012</v>
      </c>
      <c r="D213" s="22" t="s">
        <v>491</v>
      </c>
      <c r="E213" s="35" t="s">
        <v>20</v>
      </c>
      <c r="F213" s="34">
        <v>2023.12</v>
      </c>
      <c r="G213" s="22" t="s">
        <v>282</v>
      </c>
      <c r="H213" s="22">
        <v>1364</v>
      </c>
      <c r="I213" s="22">
        <v>260183545.47</v>
      </c>
      <c r="J213" s="22">
        <v>190750.4</v>
      </c>
      <c r="K213" s="30">
        <f t="shared" si="16"/>
        <v>34335.072</v>
      </c>
      <c r="L213" s="32">
        <f t="shared" si="17"/>
        <v>34335.072</v>
      </c>
    </row>
    <row r="214" s="13" customFormat="1" customHeight="1" spans="1:12">
      <c r="A214" s="18">
        <v>212</v>
      </c>
      <c r="B214" s="22" t="s">
        <v>476</v>
      </c>
      <c r="C214" s="22">
        <v>201012</v>
      </c>
      <c r="D214" s="22" t="s">
        <v>501</v>
      </c>
      <c r="E214" s="35" t="s">
        <v>20</v>
      </c>
      <c r="F214" s="34">
        <v>2023.12</v>
      </c>
      <c r="G214" s="22" t="s">
        <v>282</v>
      </c>
      <c r="H214" s="22">
        <v>1364</v>
      </c>
      <c r="I214" s="22">
        <v>260183545.47</v>
      </c>
      <c r="J214" s="22">
        <v>190750.4</v>
      </c>
      <c r="K214" s="30">
        <f t="shared" si="16"/>
        <v>34335.072</v>
      </c>
      <c r="L214" s="32">
        <f t="shared" si="17"/>
        <v>34335.072</v>
      </c>
    </row>
    <row r="215" s="13" customFormat="1" customHeight="1" spans="1:12">
      <c r="A215" s="18">
        <v>213</v>
      </c>
      <c r="B215" s="22" t="s">
        <v>476</v>
      </c>
      <c r="C215" s="22">
        <v>201012</v>
      </c>
      <c r="D215" s="22" t="s">
        <v>502</v>
      </c>
      <c r="E215" s="35" t="s">
        <v>15</v>
      </c>
      <c r="F215" s="34">
        <v>2024.01</v>
      </c>
      <c r="G215" s="22" t="s">
        <v>282</v>
      </c>
      <c r="H215" s="22">
        <v>1364</v>
      </c>
      <c r="I215" s="22">
        <v>260183545.47</v>
      </c>
      <c r="J215" s="22">
        <v>190750.4</v>
      </c>
      <c r="K215" s="30">
        <f t="shared" si="16"/>
        <v>34335.072</v>
      </c>
      <c r="L215" s="32">
        <f t="shared" si="17"/>
        <v>34335.072</v>
      </c>
    </row>
    <row r="216" s="13" customFormat="1" customHeight="1" spans="1:12">
      <c r="A216" s="18">
        <v>214</v>
      </c>
      <c r="B216" s="22" t="s">
        <v>476</v>
      </c>
      <c r="C216" s="22">
        <v>201012</v>
      </c>
      <c r="D216" s="22" t="s">
        <v>503</v>
      </c>
      <c r="E216" s="35" t="s">
        <v>20</v>
      </c>
      <c r="F216" s="34">
        <v>2024.01</v>
      </c>
      <c r="G216" s="22" t="s">
        <v>282</v>
      </c>
      <c r="H216" s="22">
        <v>1364</v>
      </c>
      <c r="I216" s="22">
        <v>260183545.47</v>
      </c>
      <c r="J216" s="22">
        <v>190750.4</v>
      </c>
      <c r="K216" s="30">
        <f t="shared" si="16"/>
        <v>34335.072</v>
      </c>
      <c r="L216" s="32">
        <f t="shared" si="17"/>
        <v>34335.072</v>
      </c>
    </row>
    <row r="217" s="13" customFormat="1" customHeight="1" spans="1:12">
      <c r="A217" s="18">
        <v>215</v>
      </c>
      <c r="B217" s="22" t="s">
        <v>476</v>
      </c>
      <c r="C217" s="22">
        <v>201012</v>
      </c>
      <c r="D217" s="22" t="s">
        <v>504</v>
      </c>
      <c r="E217" s="35" t="s">
        <v>20</v>
      </c>
      <c r="F217" s="34">
        <v>2024.01</v>
      </c>
      <c r="G217" s="22" t="s">
        <v>282</v>
      </c>
      <c r="H217" s="22">
        <v>1364</v>
      </c>
      <c r="I217" s="22">
        <v>260183545.47</v>
      </c>
      <c r="J217" s="22">
        <v>190750.4</v>
      </c>
      <c r="K217" s="30">
        <f t="shared" si="16"/>
        <v>34335.072</v>
      </c>
      <c r="L217" s="32">
        <f t="shared" si="17"/>
        <v>34335.072</v>
      </c>
    </row>
    <row r="218" s="13" customFormat="1" customHeight="1" spans="1:12">
      <c r="A218" s="18">
        <v>216</v>
      </c>
      <c r="B218" s="22" t="s">
        <v>505</v>
      </c>
      <c r="C218" s="38" t="s">
        <v>506</v>
      </c>
      <c r="D218" s="22" t="s">
        <v>507</v>
      </c>
      <c r="E218" s="22" t="s">
        <v>20</v>
      </c>
      <c r="F218" s="22">
        <v>2023.01</v>
      </c>
      <c r="G218" s="22" t="s">
        <v>508</v>
      </c>
      <c r="H218" s="22">
        <v>665</v>
      </c>
      <c r="I218" s="22">
        <v>70125192</v>
      </c>
      <c r="J218" s="32">
        <v>105451.416541353</v>
      </c>
      <c r="K218" s="30">
        <f t="shared" si="16"/>
        <v>18981.2549774435</v>
      </c>
      <c r="L218" s="32">
        <f t="shared" si="17"/>
        <v>18981.2549774436</v>
      </c>
    </row>
    <row r="219" s="13" customFormat="1" customHeight="1" spans="1:12">
      <c r="A219" s="18">
        <v>217</v>
      </c>
      <c r="B219" s="37" t="s">
        <v>505</v>
      </c>
      <c r="C219" s="38" t="s">
        <v>506</v>
      </c>
      <c r="D219" s="22" t="s">
        <v>509</v>
      </c>
      <c r="E219" s="22" t="s">
        <v>20</v>
      </c>
      <c r="F219" s="22">
        <v>2023.03</v>
      </c>
      <c r="G219" s="22" t="s">
        <v>508</v>
      </c>
      <c r="H219" s="22">
        <v>665</v>
      </c>
      <c r="I219" s="22">
        <v>70125192</v>
      </c>
      <c r="J219" s="32">
        <v>105451.416541353</v>
      </c>
      <c r="K219" s="30">
        <f t="shared" si="16"/>
        <v>18981.2549774435</v>
      </c>
      <c r="L219" s="32">
        <f t="shared" ref="L219:L230" si="18">J219*0.3*0.6</f>
        <v>18981.2549774436</v>
      </c>
    </row>
    <row r="220" s="13" customFormat="1" customHeight="1" spans="1:12">
      <c r="A220" s="18">
        <v>218</v>
      </c>
      <c r="B220" s="22" t="s">
        <v>505</v>
      </c>
      <c r="C220" s="38" t="s">
        <v>506</v>
      </c>
      <c r="D220" s="22" t="s">
        <v>510</v>
      </c>
      <c r="E220" s="22" t="s">
        <v>20</v>
      </c>
      <c r="F220" s="22">
        <v>2023.03</v>
      </c>
      <c r="G220" s="22" t="s">
        <v>508</v>
      </c>
      <c r="H220" s="22">
        <v>665</v>
      </c>
      <c r="I220" s="22">
        <v>70125192</v>
      </c>
      <c r="J220" s="32">
        <v>105451.416541353</v>
      </c>
      <c r="K220" s="30">
        <f t="shared" si="16"/>
        <v>18981.2549774435</v>
      </c>
      <c r="L220" s="32">
        <f t="shared" si="18"/>
        <v>18981.2549774436</v>
      </c>
    </row>
    <row r="221" s="13" customFormat="1" customHeight="1" spans="1:12">
      <c r="A221" s="18">
        <v>219</v>
      </c>
      <c r="B221" s="22" t="s">
        <v>505</v>
      </c>
      <c r="C221" s="38" t="s">
        <v>506</v>
      </c>
      <c r="D221" s="22" t="s">
        <v>511</v>
      </c>
      <c r="E221" s="22" t="s">
        <v>15</v>
      </c>
      <c r="F221" s="22">
        <v>2023.04</v>
      </c>
      <c r="G221" s="22" t="s">
        <v>508</v>
      </c>
      <c r="H221" s="22">
        <v>665</v>
      </c>
      <c r="I221" s="22">
        <v>70125192</v>
      </c>
      <c r="J221" s="32">
        <v>105451.416541353</v>
      </c>
      <c r="K221" s="30">
        <f t="shared" si="16"/>
        <v>18981.2549774435</v>
      </c>
      <c r="L221" s="32">
        <f t="shared" si="18"/>
        <v>18981.2549774436</v>
      </c>
    </row>
    <row r="222" s="13" customFormat="1" customHeight="1" spans="1:12">
      <c r="A222" s="18">
        <v>220</v>
      </c>
      <c r="B222" s="22" t="s">
        <v>505</v>
      </c>
      <c r="C222" s="38" t="s">
        <v>506</v>
      </c>
      <c r="D222" s="22" t="s">
        <v>512</v>
      </c>
      <c r="E222" s="22" t="s">
        <v>15</v>
      </c>
      <c r="F222" s="22">
        <v>2023.05</v>
      </c>
      <c r="G222" s="22" t="s">
        <v>150</v>
      </c>
      <c r="H222" s="22">
        <v>665</v>
      </c>
      <c r="I222" s="22">
        <v>70125192</v>
      </c>
      <c r="J222" s="32">
        <v>105451.416541353</v>
      </c>
      <c r="K222" s="30">
        <f t="shared" si="16"/>
        <v>18981.2549774435</v>
      </c>
      <c r="L222" s="32">
        <f t="shared" si="18"/>
        <v>18981.2549774436</v>
      </c>
    </row>
    <row r="223" s="13" customFormat="1" customHeight="1" spans="1:12">
      <c r="A223" s="18">
        <v>221</v>
      </c>
      <c r="B223" s="22" t="s">
        <v>505</v>
      </c>
      <c r="C223" s="38" t="s">
        <v>506</v>
      </c>
      <c r="D223" s="22" t="s">
        <v>513</v>
      </c>
      <c r="E223" s="22" t="s">
        <v>20</v>
      </c>
      <c r="F223" s="22">
        <v>2023.07</v>
      </c>
      <c r="G223" s="22" t="s">
        <v>137</v>
      </c>
      <c r="H223" s="22">
        <v>665</v>
      </c>
      <c r="I223" s="22">
        <v>70125192</v>
      </c>
      <c r="J223" s="32">
        <v>105451.416541353</v>
      </c>
      <c r="K223" s="30">
        <f t="shared" si="16"/>
        <v>18981.2549774435</v>
      </c>
      <c r="L223" s="32">
        <f t="shared" si="18"/>
        <v>18981.2549774436</v>
      </c>
    </row>
    <row r="224" s="13" customFormat="1" customHeight="1" spans="1:12">
      <c r="A224" s="18">
        <v>222</v>
      </c>
      <c r="B224" s="22" t="s">
        <v>505</v>
      </c>
      <c r="C224" s="38" t="s">
        <v>506</v>
      </c>
      <c r="D224" s="22" t="s">
        <v>514</v>
      </c>
      <c r="E224" s="22" t="s">
        <v>20</v>
      </c>
      <c r="F224" s="22">
        <v>2023.08</v>
      </c>
      <c r="G224" s="22" t="s">
        <v>150</v>
      </c>
      <c r="H224" s="22">
        <v>665</v>
      </c>
      <c r="I224" s="22">
        <v>70125192</v>
      </c>
      <c r="J224" s="32">
        <v>105451.416541353</v>
      </c>
      <c r="K224" s="30">
        <f t="shared" si="16"/>
        <v>18981.2549774435</v>
      </c>
      <c r="L224" s="32">
        <f t="shared" si="18"/>
        <v>18981.2549774436</v>
      </c>
    </row>
    <row r="225" s="13" customFormat="1" customHeight="1" spans="1:12">
      <c r="A225" s="18">
        <v>223</v>
      </c>
      <c r="B225" s="22" t="s">
        <v>505</v>
      </c>
      <c r="C225" s="38" t="s">
        <v>506</v>
      </c>
      <c r="D225" s="22" t="s">
        <v>515</v>
      </c>
      <c r="E225" s="22" t="s">
        <v>20</v>
      </c>
      <c r="F225" s="22">
        <v>2023.08</v>
      </c>
      <c r="G225" s="22" t="s">
        <v>150</v>
      </c>
      <c r="H225" s="22">
        <v>665</v>
      </c>
      <c r="I225" s="22">
        <v>70125192</v>
      </c>
      <c r="J225" s="32">
        <v>105451.416541353</v>
      </c>
      <c r="K225" s="30">
        <f t="shared" si="16"/>
        <v>18981.2549774435</v>
      </c>
      <c r="L225" s="32">
        <f t="shared" si="18"/>
        <v>18981.2549774436</v>
      </c>
    </row>
    <row r="226" s="13" customFormat="1" customHeight="1" spans="1:12">
      <c r="A226" s="18">
        <v>224</v>
      </c>
      <c r="B226" s="22" t="s">
        <v>505</v>
      </c>
      <c r="C226" s="38" t="s">
        <v>506</v>
      </c>
      <c r="D226" s="22" t="s">
        <v>516</v>
      </c>
      <c r="E226" s="22" t="s">
        <v>20</v>
      </c>
      <c r="F226" s="22">
        <v>2023.08</v>
      </c>
      <c r="G226" s="22" t="s">
        <v>150</v>
      </c>
      <c r="H226" s="22">
        <v>665</v>
      </c>
      <c r="I226" s="22">
        <v>70125192</v>
      </c>
      <c r="J226" s="32">
        <v>105451.416541353</v>
      </c>
      <c r="K226" s="30">
        <f t="shared" si="16"/>
        <v>18981.2549774435</v>
      </c>
      <c r="L226" s="32">
        <f t="shared" si="18"/>
        <v>18981.2549774436</v>
      </c>
    </row>
    <row r="227" s="13" customFormat="1" customHeight="1" spans="1:12">
      <c r="A227" s="18">
        <v>225</v>
      </c>
      <c r="B227" s="22" t="s">
        <v>505</v>
      </c>
      <c r="C227" s="38" t="s">
        <v>506</v>
      </c>
      <c r="D227" s="22" t="s">
        <v>517</v>
      </c>
      <c r="E227" s="22" t="s">
        <v>15</v>
      </c>
      <c r="F227" s="24" t="s">
        <v>134</v>
      </c>
      <c r="G227" s="22" t="s">
        <v>150</v>
      </c>
      <c r="H227" s="22">
        <v>665</v>
      </c>
      <c r="I227" s="22">
        <v>70125192</v>
      </c>
      <c r="J227" s="32">
        <v>105451.416541353</v>
      </c>
      <c r="K227" s="30">
        <f t="shared" si="16"/>
        <v>18981.2549774435</v>
      </c>
      <c r="L227" s="32">
        <f t="shared" si="18"/>
        <v>18981.2549774436</v>
      </c>
    </row>
    <row r="228" s="13" customFormat="1" customHeight="1" spans="1:12">
      <c r="A228" s="18">
        <v>226</v>
      </c>
      <c r="B228" s="22" t="s">
        <v>505</v>
      </c>
      <c r="C228" s="38" t="s">
        <v>506</v>
      </c>
      <c r="D228" s="22" t="s">
        <v>518</v>
      </c>
      <c r="E228" s="22" t="s">
        <v>20</v>
      </c>
      <c r="F228" s="22">
        <v>2023.11</v>
      </c>
      <c r="G228" s="22" t="s">
        <v>417</v>
      </c>
      <c r="H228" s="22">
        <v>665</v>
      </c>
      <c r="I228" s="22">
        <v>70125192</v>
      </c>
      <c r="J228" s="32">
        <v>105451.416541353</v>
      </c>
      <c r="K228" s="30">
        <f t="shared" si="16"/>
        <v>18981.2549774435</v>
      </c>
      <c r="L228" s="32">
        <f t="shared" si="18"/>
        <v>18981.2549774436</v>
      </c>
    </row>
    <row r="229" s="13" customFormat="1" customHeight="1" spans="1:12">
      <c r="A229" s="18">
        <v>227</v>
      </c>
      <c r="B229" s="22" t="s">
        <v>505</v>
      </c>
      <c r="C229" s="38" t="s">
        <v>506</v>
      </c>
      <c r="D229" s="22" t="s">
        <v>519</v>
      </c>
      <c r="E229" s="22" t="s">
        <v>20</v>
      </c>
      <c r="F229" s="22">
        <v>2023.11</v>
      </c>
      <c r="G229" s="22" t="s">
        <v>417</v>
      </c>
      <c r="H229" s="22">
        <v>665</v>
      </c>
      <c r="I229" s="22">
        <v>70125192</v>
      </c>
      <c r="J229" s="32">
        <v>105451.416541353</v>
      </c>
      <c r="K229" s="30">
        <f t="shared" si="16"/>
        <v>18981.2549774435</v>
      </c>
      <c r="L229" s="32">
        <f t="shared" si="18"/>
        <v>18981.2549774436</v>
      </c>
    </row>
    <row r="230" s="13" customFormat="1" customHeight="1" spans="1:12">
      <c r="A230" s="18">
        <v>228</v>
      </c>
      <c r="B230" s="22" t="s">
        <v>505</v>
      </c>
      <c r="C230" s="38" t="s">
        <v>506</v>
      </c>
      <c r="D230" s="22" t="s">
        <v>520</v>
      </c>
      <c r="E230" s="22" t="s">
        <v>20</v>
      </c>
      <c r="F230" s="22">
        <v>2023.01</v>
      </c>
      <c r="G230" s="22" t="s">
        <v>521</v>
      </c>
      <c r="H230" s="22">
        <v>665</v>
      </c>
      <c r="I230" s="22">
        <v>70125192</v>
      </c>
      <c r="J230" s="32">
        <v>105451.416541353</v>
      </c>
      <c r="K230" s="30">
        <f t="shared" si="16"/>
        <v>18981.2549774435</v>
      </c>
      <c r="L230" s="32">
        <f t="shared" si="18"/>
        <v>18981.2549774436</v>
      </c>
    </row>
  </sheetData>
  <mergeCells count="1">
    <mergeCell ref="A1:L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49"/>
  <sheetViews>
    <sheetView workbookViewId="0">
      <selection activeCell="D19" sqref="D19"/>
    </sheetView>
  </sheetViews>
  <sheetFormatPr defaultColWidth="9" defaultRowHeight="24" customHeight="1" outlineLevelCol="4"/>
  <cols>
    <col min="1" max="1" width="9" style="1"/>
    <col min="2" max="2" width="31.25" style="2" customWidth="1"/>
    <col min="3" max="3" width="9" style="3"/>
    <col min="4" max="4" width="32.375" style="1" customWidth="1"/>
    <col min="5" max="5" width="10.5" style="1" customWidth="1"/>
    <col min="6" max="16384" width="9" style="1"/>
  </cols>
  <sheetData>
    <row r="1" customHeight="1" spans="2:2">
      <c r="B1" s="4" t="s">
        <v>522</v>
      </c>
    </row>
    <row r="2" customHeight="1" spans="2:5">
      <c r="B2" s="5"/>
      <c r="D2" s="5"/>
      <c r="E2" s="3"/>
    </row>
    <row r="3" customHeight="1" spans="2:5">
      <c r="B3" s="6" t="s">
        <v>2</v>
      </c>
      <c r="C3" s="7" t="s">
        <v>523</v>
      </c>
      <c r="D3" s="6" t="s">
        <v>2</v>
      </c>
      <c r="E3" s="7" t="s">
        <v>523</v>
      </c>
    </row>
    <row r="4" customHeight="1" spans="2:5">
      <c r="B4" s="8" t="s">
        <v>13</v>
      </c>
      <c r="C4" s="9">
        <v>3</v>
      </c>
      <c r="D4" s="10" t="s">
        <v>264</v>
      </c>
      <c r="E4" s="9">
        <v>1</v>
      </c>
    </row>
    <row r="5" customHeight="1" spans="2:5">
      <c r="B5" s="8" t="s">
        <v>26</v>
      </c>
      <c r="C5" s="9">
        <v>1</v>
      </c>
      <c r="D5" s="10" t="s">
        <v>267</v>
      </c>
      <c r="E5" s="9">
        <v>1</v>
      </c>
    </row>
    <row r="6" customHeight="1" spans="2:5">
      <c r="B6" s="10" t="s">
        <v>31</v>
      </c>
      <c r="C6" s="9">
        <v>1</v>
      </c>
      <c r="D6" s="10" t="s">
        <v>270</v>
      </c>
      <c r="E6" s="9">
        <v>1</v>
      </c>
    </row>
    <row r="7" customHeight="1" spans="2:5">
      <c r="B7" s="10" t="s">
        <v>34</v>
      </c>
      <c r="C7" s="9">
        <v>1</v>
      </c>
      <c r="D7" s="10" t="s">
        <v>274</v>
      </c>
      <c r="E7" s="9">
        <v>3</v>
      </c>
    </row>
    <row r="8" customHeight="1" spans="2:5">
      <c r="B8" s="10" t="s">
        <v>37</v>
      </c>
      <c r="C8" s="9">
        <v>1</v>
      </c>
      <c r="D8" s="11" t="s">
        <v>279</v>
      </c>
      <c r="E8" s="9">
        <v>1</v>
      </c>
    </row>
    <row r="9" customHeight="1" spans="2:5">
      <c r="B9" s="10" t="s">
        <v>40</v>
      </c>
      <c r="C9" s="9">
        <v>1</v>
      </c>
      <c r="D9" s="11" t="s">
        <v>524</v>
      </c>
      <c r="E9" s="9">
        <v>1</v>
      </c>
    </row>
    <row r="10" customHeight="1" spans="2:5">
      <c r="B10" s="10" t="s">
        <v>43</v>
      </c>
      <c r="C10" s="9">
        <v>2</v>
      </c>
      <c r="D10" s="11" t="s">
        <v>287</v>
      </c>
      <c r="E10" s="9">
        <v>3</v>
      </c>
    </row>
    <row r="11" customHeight="1" spans="2:5">
      <c r="B11" s="11" t="s">
        <v>48</v>
      </c>
      <c r="C11" s="9">
        <v>1</v>
      </c>
      <c r="D11" s="11" t="s">
        <v>294</v>
      </c>
      <c r="E11" s="9">
        <v>1</v>
      </c>
    </row>
    <row r="12" customHeight="1" spans="2:5">
      <c r="B12" s="11" t="s">
        <v>51</v>
      </c>
      <c r="C12" s="9">
        <v>2</v>
      </c>
      <c r="D12" s="10" t="s">
        <v>298</v>
      </c>
      <c r="E12" s="9">
        <v>4</v>
      </c>
    </row>
    <row r="13" customHeight="1" spans="2:5">
      <c r="B13" s="10" t="s">
        <v>56</v>
      </c>
      <c r="C13" s="9">
        <v>1</v>
      </c>
      <c r="D13" s="10" t="s">
        <v>307</v>
      </c>
      <c r="E13" s="9">
        <v>1</v>
      </c>
    </row>
    <row r="14" customHeight="1" spans="2:5">
      <c r="B14" s="10" t="s">
        <v>60</v>
      </c>
      <c r="C14" s="9">
        <v>1</v>
      </c>
      <c r="D14" s="10" t="s">
        <v>311</v>
      </c>
      <c r="E14" s="9">
        <v>1</v>
      </c>
    </row>
    <row r="15" customHeight="1" spans="2:5">
      <c r="B15" s="10" t="s">
        <v>64</v>
      </c>
      <c r="C15" s="9">
        <v>2</v>
      </c>
      <c r="D15" s="10" t="s">
        <v>314</v>
      </c>
      <c r="E15" s="9">
        <v>3</v>
      </c>
    </row>
    <row r="16" customHeight="1" spans="2:5">
      <c r="B16" s="10" t="s">
        <v>69</v>
      </c>
      <c r="C16" s="9">
        <v>1</v>
      </c>
      <c r="D16" s="10" t="s">
        <v>525</v>
      </c>
      <c r="E16" s="9">
        <v>1</v>
      </c>
    </row>
    <row r="17" customHeight="1" spans="2:5">
      <c r="B17" s="11" t="s">
        <v>526</v>
      </c>
      <c r="C17" s="9">
        <v>1</v>
      </c>
      <c r="D17" s="10" t="s">
        <v>324</v>
      </c>
      <c r="E17" s="9">
        <v>2</v>
      </c>
    </row>
    <row r="18" customHeight="1" spans="2:5">
      <c r="B18" s="11" t="s">
        <v>76</v>
      </c>
      <c r="C18" s="9">
        <v>1</v>
      </c>
      <c r="D18" s="10" t="s">
        <v>327</v>
      </c>
      <c r="E18" s="9">
        <v>1</v>
      </c>
    </row>
    <row r="19" customHeight="1" spans="2:5">
      <c r="B19" s="11" t="s">
        <v>80</v>
      </c>
      <c r="C19" s="9">
        <v>1</v>
      </c>
      <c r="D19" s="11" t="s">
        <v>329</v>
      </c>
      <c r="E19" s="9">
        <v>4</v>
      </c>
    </row>
    <row r="20" customHeight="1" spans="2:5">
      <c r="B20" s="11" t="s">
        <v>84</v>
      </c>
      <c r="C20" s="9">
        <v>3</v>
      </c>
      <c r="D20" s="11" t="s">
        <v>336</v>
      </c>
      <c r="E20" s="9">
        <v>7</v>
      </c>
    </row>
    <row r="21" customHeight="1" spans="2:5">
      <c r="B21" s="11" t="s">
        <v>89</v>
      </c>
      <c r="C21" s="9">
        <v>1</v>
      </c>
      <c r="D21" s="11" t="s">
        <v>351</v>
      </c>
      <c r="E21" s="9">
        <v>1</v>
      </c>
    </row>
    <row r="22" customHeight="1" spans="2:5">
      <c r="B22" s="11" t="s">
        <v>92</v>
      </c>
      <c r="C22" s="9">
        <v>1</v>
      </c>
      <c r="D22" s="11" t="s">
        <v>353</v>
      </c>
      <c r="E22" s="9">
        <v>2</v>
      </c>
    </row>
    <row r="23" customHeight="1" spans="2:5">
      <c r="B23" s="11" t="s">
        <v>95</v>
      </c>
      <c r="C23" s="9">
        <v>4</v>
      </c>
      <c r="D23" s="11" t="s">
        <v>358</v>
      </c>
      <c r="E23" s="9">
        <v>2</v>
      </c>
    </row>
    <row r="24" customHeight="1" spans="2:5">
      <c r="B24" s="10" t="s">
        <v>103</v>
      </c>
      <c r="C24" s="9">
        <v>1</v>
      </c>
      <c r="D24" s="11" t="s">
        <v>363</v>
      </c>
      <c r="E24" s="9">
        <v>4</v>
      </c>
    </row>
    <row r="25" customHeight="1" spans="2:5">
      <c r="B25" s="10" t="s">
        <v>106</v>
      </c>
      <c r="C25" s="9">
        <v>1</v>
      </c>
      <c r="D25" s="11" t="s">
        <v>368</v>
      </c>
      <c r="E25" s="9">
        <v>1</v>
      </c>
    </row>
    <row r="26" customHeight="1" spans="2:5">
      <c r="B26" s="11" t="s">
        <v>109</v>
      </c>
      <c r="C26" s="9">
        <v>1</v>
      </c>
      <c r="D26" s="10" t="s">
        <v>371</v>
      </c>
      <c r="E26" s="9">
        <v>6</v>
      </c>
    </row>
    <row r="27" customHeight="1" spans="2:5">
      <c r="B27" s="11" t="s">
        <v>112</v>
      </c>
      <c r="C27" s="9">
        <v>1</v>
      </c>
      <c r="D27" s="11" t="s">
        <v>384</v>
      </c>
      <c r="E27" s="9">
        <v>4</v>
      </c>
    </row>
    <row r="28" customHeight="1" spans="2:5">
      <c r="B28" s="10" t="s">
        <v>115</v>
      </c>
      <c r="C28" s="9">
        <v>2</v>
      </c>
      <c r="D28" s="10" t="s">
        <v>392</v>
      </c>
      <c r="E28" s="9">
        <v>3</v>
      </c>
    </row>
    <row r="29" customHeight="1" spans="2:5">
      <c r="B29" s="10" t="s">
        <v>121</v>
      </c>
      <c r="C29" s="9">
        <v>1</v>
      </c>
      <c r="D29" s="10" t="s">
        <v>398</v>
      </c>
      <c r="E29" s="9">
        <v>1</v>
      </c>
    </row>
    <row r="30" customHeight="1" spans="2:5">
      <c r="B30" s="11" t="s">
        <v>125</v>
      </c>
      <c r="C30" s="9">
        <v>1</v>
      </c>
      <c r="D30" s="10" t="s">
        <v>401</v>
      </c>
      <c r="E30" s="9">
        <v>2</v>
      </c>
    </row>
    <row r="31" customHeight="1" spans="2:5">
      <c r="B31" s="6" t="s">
        <v>2</v>
      </c>
      <c r="C31" s="7" t="s">
        <v>523</v>
      </c>
      <c r="D31" s="6" t="s">
        <v>2</v>
      </c>
      <c r="E31" s="7" t="s">
        <v>523</v>
      </c>
    </row>
    <row r="32" customHeight="1" spans="2:5">
      <c r="B32" s="11" t="s">
        <v>129</v>
      </c>
      <c r="C32" s="9">
        <v>4</v>
      </c>
      <c r="D32" s="10" t="s">
        <v>405</v>
      </c>
      <c r="E32" s="9">
        <v>1</v>
      </c>
    </row>
    <row r="33" customHeight="1" spans="2:5">
      <c r="B33" s="10" t="s">
        <v>140</v>
      </c>
      <c r="C33" s="9">
        <v>3</v>
      </c>
      <c r="D33" s="10" t="s">
        <v>407</v>
      </c>
      <c r="E33" s="9">
        <v>5</v>
      </c>
    </row>
    <row r="34" customHeight="1" spans="2:5">
      <c r="B34" s="11" t="s">
        <v>146</v>
      </c>
      <c r="C34" s="9">
        <v>6</v>
      </c>
      <c r="D34" s="10" t="s">
        <v>418</v>
      </c>
      <c r="E34" s="9">
        <v>2</v>
      </c>
    </row>
    <row r="35" customHeight="1" spans="2:5">
      <c r="B35" s="11" t="s">
        <v>160</v>
      </c>
      <c r="C35" s="9">
        <v>1</v>
      </c>
      <c r="D35" s="10" t="s">
        <v>422</v>
      </c>
      <c r="E35" s="9">
        <v>3</v>
      </c>
    </row>
    <row r="36" customHeight="1" spans="2:5">
      <c r="B36" s="11" t="s">
        <v>163</v>
      </c>
      <c r="C36" s="9">
        <v>1</v>
      </c>
      <c r="D36" s="10" t="s">
        <v>428</v>
      </c>
      <c r="E36" s="9">
        <v>2</v>
      </c>
    </row>
    <row r="37" customHeight="1" spans="2:5">
      <c r="B37" s="11" t="s">
        <v>167</v>
      </c>
      <c r="C37" s="9">
        <v>1</v>
      </c>
      <c r="D37" s="10" t="s">
        <v>432</v>
      </c>
      <c r="E37" s="9">
        <v>1</v>
      </c>
    </row>
    <row r="38" customHeight="1" spans="2:5">
      <c r="B38" s="11" t="s">
        <v>170</v>
      </c>
      <c r="C38" s="9">
        <v>1</v>
      </c>
      <c r="D38" s="10" t="s">
        <v>436</v>
      </c>
      <c r="E38" s="9">
        <v>1</v>
      </c>
    </row>
    <row r="39" customHeight="1" spans="2:5">
      <c r="B39" s="11" t="s">
        <v>174</v>
      </c>
      <c r="C39" s="9">
        <v>1</v>
      </c>
      <c r="D39" s="10" t="s">
        <v>439</v>
      </c>
      <c r="E39" s="9">
        <v>1</v>
      </c>
    </row>
    <row r="40" customHeight="1" spans="2:5">
      <c r="B40" s="12" t="s">
        <v>176</v>
      </c>
      <c r="C40" s="9">
        <v>1</v>
      </c>
      <c r="D40" s="10" t="s">
        <v>442</v>
      </c>
      <c r="E40" s="9">
        <v>2</v>
      </c>
    </row>
    <row r="41" customHeight="1" spans="2:5">
      <c r="B41" s="12" t="s">
        <v>180</v>
      </c>
      <c r="C41" s="9">
        <v>4</v>
      </c>
      <c r="D41" s="10" t="s">
        <v>446</v>
      </c>
      <c r="E41" s="9">
        <v>2</v>
      </c>
    </row>
    <row r="42" customHeight="1" spans="2:5">
      <c r="B42" s="12" t="s">
        <v>186</v>
      </c>
      <c r="C42" s="9">
        <v>6</v>
      </c>
      <c r="D42" s="10" t="s">
        <v>451</v>
      </c>
      <c r="E42" s="9">
        <v>1</v>
      </c>
    </row>
    <row r="43" customHeight="1" spans="2:5">
      <c r="B43" s="12" t="s">
        <v>197</v>
      </c>
      <c r="C43" s="9">
        <v>2</v>
      </c>
      <c r="D43" s="10" t="s">
        <v>455</v>
      </c>
      <c r="E43" s="9">
        <v>1</v>
      </c>
    </row>
    <row r="44" customHeight="1" spans="2:5">
      <c r="B44" s="12" t="s">
        <v>203</v>
      </c>
      <c r="C44" s="9">
        <v>16</v>
      </c>
      <c r="D44" s="11" t="s">
        <v>457</v>
      </c>
      <c r="E44" s="9">
        <v>4</v>
      </c>
    </row>
    <row r="45" customHeight="1" spans="2:5">
      <c r="B45" s="12" t="s">
        <v>237</v>
      </c>
      <c r="C45" s="9">
        <v>5</v>
      </c>
      <c r="D45" s="12" t="s">
        <v>464</v>
      </c>
      <c r="E45" s="9">
        <v>1</v>
      </c>
    </row>
    <row r="46" customHeight="1" spans="2:5">
      <c r="B46" s="10" t="s">
        <v>248</v>
      </c>
      <c r="C46" s="9">
        <v>1</v>
      </c>
      <c r="D46" s="10" t="s">
        <v>467</v>
      </c>
      <c r="E46" s="9">
        <v>1</v>
      </c>
    </row>
    <row r="47" customHeight="1" spans="2:5">
      <c r="B47" s="10" t="s">
        <v>251</v>
      </c>
      <c r="C47" s="9">
        <v>4</v>
      </c>
      <c r="D47" s="10" t="s">
        <v>470</v>
      </c>
      <c r="E47" s="9">
        <v>3</v>
      </c>
    </row>
    <row r="48" ht="30" customHeight="1" spans="2:5">
      <c r="B48" s="11" t="s">
        <v>527</v>
      </c>
      <c r="C48" s="9">
        <v>1</v>
      </c>
      <c r="D48" s="10" t="s">
        <v>476</v>
      </c>
      <c r="E48" s="9">
        <v>25</v>
      </c>
    </row>
    <row r="49" customHeight="1" spans="2:5">
      <c r="B49" s="10" t="s">
        <v>262</v>
      </c>
      <c r="C49" s="9">
        <v>1</v>
      </c>
      <c r="D49" s="10" t="s">
        <v>505</v>
      </c>
      <c r="E49" s="9">
        <v>13</v>
      </c>
    </row>
  </sheetData>
  <autoFilter xmlns:etc="http://www.wps.cn/officeDocument/2017/etCustomData" ref="B3:C94" etc:filterBottomFollowUsedRange="0">
    <extLst/>
  </autoFilter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和谐体检裴娟</cp:lastModifiedBy>
  <dcterms:created xsi:type="dcterms:W3CDTF">2023-05-12T11:15:00Z</dcterms:created>
  <dcterms:modified xsi:type="dcterms:W3CDTF">2024-08-06T02:14:34Z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CD26657BF7FF414F9594CC66D2D5878C_13</vt:lpwstr>
  </property>
</Properties>
</file>