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3"/>
  </bookViews>
  <sheets>
    <sheet name="收支预算总表" sheetId="1" r:id="rId1"/>
    <sheet name="收入总表" sheetId="2" r:id="rId2"/>
    <sheet name="支出总表" sheetId="3" r:id="rId3"/>
    <sheet name="财政拨款收入支出表" sheetId="4" r:id="rId4"/>
    <sheet name="一般预算支出表" sheetId="5" r:id="rId5"/>
    <sheet name="基本支出表" sheetId="6" r:id="rId6"/>
    <sheet name="非税收入" sheetId="7" r:id="rId7"/>
    <sheet name="&quot;三公&quot;经费" sheetId="8" r:id="rId8"/>
    <sheet name="政府采购" sheetId="9" r:id="rId9"/>
    <sheet name="重点项目" sheetId="10" r:id="rId10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<sst xmlns="http://schemas.openxmlformats.org/spreadsheetml/2006/main" count="332" uniqueCount="226">
  <si>
    <t>吕梁市中小企业局2018年收支预算总表</t>
  </si>
  <si>
    <t>单位：千元</t>
  </si>
  <si>
    <t>收      入</t>
  </si>
  <si>
    <t>支      出</t>
  </si>
  <si>
    <t>项 目</t>
  </si>
  <si>
    <t>预算数</t>
  </si>
  <si>
    <t>项  目</t>
  </si>
  <si>
    <t>一、一般公共预算</t>
  </si>
  <si>
    <t>一、一般公共服务支出</t>
  </si>
  <si>
    <t>二、纳入预算管理的政府性基金收入</t>
  </si>
  <si>
    <t>二、资源勘探电力信息等事务</t>
  </si>
  <si>
    <t>三、纳入财政专户管理的事业收入</t>
  </si>
  <si>
    <t>三、住房保障支出</t>
  </si>
  <si>
    <t>四、其他收入</t>
  </si>
  <si>
    <t>四、经常性项目</t>
  </si>
  <si>
    <t>五、重点项目</t>
  </si>
  <si>
    <t>本年收入合计</t>
  </si>
  <si>
    <t>本年支出合计</t>
  </si>
  <si>
    <t>吕梁市中小企业局2018年部门预算收入表</t>
  </si>
  <si>
    <t>项目</t>
  </si>
  <si>
    <t>财政拨款收入</t>
  </si>
  <si>
    <t>上级补助收入</t>
  </si>
  <si>
    <t>事业收入</t>
  </si>
  <si>
    <t>经营收入</t>
  </si>
  <si>
    <t>附属单位上缴收入</t>
  </si>
  <si>
    <t>政府性基金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</si>
  <si>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</si>
  <si>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</si>
  <si>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</si>
  <si>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</si>
  <si>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</si>
  <si>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</si>
  <si>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</si>
  <si>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</si>
  <si>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</si>
  <si>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</si>
  <si>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</si>
  <si>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</si>
  <si>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</si>
  <si>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</si>
  <si>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>资源勘探信息等支出</t>
  </si>
  <si>
    <t>支持中小企业发展和管理支出</t>
  </si>
  <si>
    <t>行政运行</t>
  </si>
  <si>
    <t>中小企业发展专项</t>
  </si>
  <si>
    <t>住房保障支出</t>
  </si>
  <si>
    <t>住房改革支出</t>
  </si>
  <si>
    <t xml:space="preserve">  住房公积金</t>
  </si>
  <si>
    <t>吕梁市中小企业局2018年部门预算支出表</t>
  </si>
  <si>
    <t>基本支出</t>
  </si>
  <si>
    <t>项目支出</t>
  </si>
  <si>
    <t>上缴上级支出</t>
  </si>
  <si>
    <t>经营支出</t>
  </si>
  <si>
    <t>对附属单位补助支出</t>
  </si>
  <si>
    <t>住房公积金</t>
  </si>
  <si>
    <t>吕梁市中小企业局
2018年财政拨款收入支出预算总表</t>
  </si>
  <si>
    <t xml:space="preserve">   金额：千元</t>
  </si>
  <si>
    <t>收     入</t>
  </si>
  <si>
    <t>支     出</t>
  </si>
  <si>
    <t>项    目</t>
  </si>
  <si>
    <t>行次</t>
  </si>
  <si>
    <t>金额</t>
  </si>
  <si>
    <t>小计</t>
  </si>
  <si>
    <t>一般公共预算财政拨款</t>
  </si>
  <si>
    <t>政府性基金预算财政拨款</t>
  </si>
  <si>
    <t>栏    次</t>
  </si>
  <si>
    <t/>
  </si>
  <si>
    <t>一、一般公共预算财政拨款</t>
  </si>
  <si>
    <t>31</t>
  </si>
  <si>
    <t>二、政府性基金预算财政拨款</t>
  </si>
  <si>
    <t>二、外交支出</t>
  </si>
  <si>
    <t>32</t>
  </si>
  <si>
    <t>三、国防支出</t>
  </si>
  <si>
    <t>33</t>
  </si>
  <si>
    <t>……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</si>
  <si>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</si>
  <si>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</si>
  <si>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</si>
  <si>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</si>
  <si>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</si>
  <si>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</si>
  <si>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</si>
  <si>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</si>
  <si>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</si>
  <si>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</si>
  <si>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</si>
  <si>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</si>
  <si>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</si>
  <si>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</si>
  <si>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</si>
  <si>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</si>
  <si>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</si>
  <si>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</si>
  <si>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16</t>
  </si>
  <si>
    <t>十四、资源勘探电力信息等事务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</si>
  <si>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</si>
  <si>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</si>
  <si>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</si>
  <si>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</si>
  <si>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</si>
  <si>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</si>
  <si>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</si>
  <si>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</si>
  <si>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</si>
  <si>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</si>
  <si>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</si>
  <si>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</si>
  <si>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</si>
  <si>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</si>
  <si>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二十一、其他支出</t>
  </si>
  <si>
    <t>51</t>
  </si>
  <si>
    <t>22</t>
  </si>
  <si>
    <t>二十二、债务还本支出</t>
  </si>
  <si>
    <t>52</t>
  </si>
  <si>
    <t>23</t>
  </si>
  <si>
    <t>二十三、债务付息支出</t>
  </si>
  <si>
    <t>53</t>
  </si>
  <si>
    <t>24</t>
  </si>
  <si>
    <t>77</t>
  </si>
  <si>
    <r>
      <t xml:space="preserve">吕梁市中小企业局2018年一般公共预算支出预算表    </t>
    </r>
    <r>
      <rPr>
        <b/>
        <sz val="10"/>
        <rFont val="宋体"/>
        <family val="0"/>
      </rPr>
      <t>单位：千元</t>
    </r>
  </si>
  <si>
    <t xml:space="preserve">项目 </t>
  </si>
  <si>
    <t>2018年预算数</t>
  </si>
  <si>
    <t>科目代码</t>
  </si>
  <si>
    <t>21508</t>
  </si>
  <si>
    <t>2150801</t>
  </si>
  <si>
    <t>2150805</t>
  </si>
  <si>
    <t>22102</t>
  </si>
  <si>
    <t>2210201</t>
  </si>
  <si>
    <t>吕梁市中小企业局2018年一般公共预算安排基本支出经济科目表</t>
  </si>
  <si>
    <t xml:space="preserve">                                                           单位：千元</t>
  </si>
  <si>
    <t>经济科目名称</t>
  </si>
  <si>
    <t>备注</t>
  </si>
  <si>
    <t>一、工资福利支出</t>
  </si>
  <si>
    <t>基本工资</t>
  </si>
  <si>
    <t>津贴补贴</t>
  </si>
  <si>
    <t>奖金</t>
  </si>
  <si>
    <t>社会保障缴费</t>
  </si>
  <si>
    <t>基本养老保险缴费</t>
  </si>
  <si>
    <t>职业年金缴费</t>
  </si>
  <si>
    <t>职工基本医疗保险缴费</t>
  </si>
  <si>
    <t>公务员医疗补助缴费</t>
  </si>
  <si>
    <t>其他工资福利支出</t>
  </si>
  <si>
    <t>二、商品和服务支出</t>
  </si>
  <si>
    <t>一般公务费</t>
  </si>
  <si>
    <t>取暖费（单位）</t>
  </si>
  <si>
    <t>交通费</t>
  </si>
  <si>
    <t>招待费</t>
  </si>
  <si>
    <t>工会经费</t>
  </si>
  <si>
    <t>下乡人员经费</t>
  </si>
  <si>
    <t>租赁费</t>
  </si>
  <si>
    <t>特需费</t>
  </si>
  <si>
    <t>福利费</t>
  </si>
  <si>
    <t>公务交通补贴</t>
  </si>
  <si>
    <t>三、对个人和家庭补助</t>
  </si>
  <si>
    <t>离休费</t>
  </si>
  <si>
    <t>退休费</t>
  </si>
  <si>
    <t>取暖费（个人）</t>
  </si>
  <si>
    <t>幼儿管理费</t>
  </si>
  <si>
    <t>独生子女父母奖励</t>
  </si>
  <si>
    <t>遗属补助</t>
  </si>
  <si>
    <t>其它对个人和家庭补助支出</t>
  </si>
  <si>
    <t>非税收入计划表</t>
  </si>
  <si>
    <t>单位编码</t>
  </si>
  <si>
    <t>单位名称</t>
  </si>
  <si>
    <t>收入项目</t>
  </si>
  <si>
    <t>项目内容</t>
  </si>
  <si>
    <t>2018年征收计划</t>
  </si>
  <si>
    <t>2017年完成</t>
  </si>
  <si>
    <t>纳入预算管理</t>
  </si>
  <si>
    <t>预算外专户管理</t>
  </si>
  <si>
    <t>预算外管理</t>
  </si>
  <si>
    <t>留地</t>
  </si>
  <si>
    <t>交省</t>
  </si>
  <si>
    <t>其中：</t>
  </si>
  <si>
    <t>**</t>
  </si>
  <si>
    <t>308</t>
  </si>
  <si>
    <t>吕梁市中小企业局</t>
  </si>
  <si>
    <t>308001</t>
  </si>
  <si>
    <t>专业技术人员职业资格考试考务费</t>
  </si>
  <si>
    <t>专业技术任职资格评审</t>
  </si>
  <si>
    <t>吕梁市中小企业局2018年一般公共预算安排的“三公”经费和会议费预算情况统计表</t>
  </si>
  <si>
    <t>部门(单位)</t>
  </si>
  <si>
    <t>2017年预算数</t>
  </si>
  <si>
    <t>增减比例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</si>
  <si>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</si>
  <si>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</si>
  <si>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</si>
  <si>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</si>
  <si>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</si>
  <si>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</si>
  <si>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>4、会议费</t>
  </si>
  <si>
    <t>吕梁市中小企业局2018年政府采购预算表</t>
  </si>
  <si>
    <t>采购项目</t>
  </si>
  <si>
    <t>采购目录</t>
  </si>
  <si>
    <t>采购方式</t>
  </si>
  <si>
    <t>规格要求</t>
  </si>
  <si>
    <t>数量</t>
  </si>
  <si>
    <t>单价</t>
  </si>
  <si>
    <t>本年预算数</t>
  </si>
  <si>
    <t>购置费</t>
  </si>
  <si>
    <t>台式计算器</t>
  </si>
  <si>
    <t>政府集中采购</t>
  </si>
  <si>
    <t>打印机</t>
  </si>
  <si>
    <t>票据打印机</t>
  </si>
  <si>
    <t>办公桌</t>
  </si>
  <si>
    <t>办公椅</t>
  </si>
  <si>
    <t>文件柜</t>
  </si>
  <si>
    <t>空调</t>
  </si>
  <si>
    <t>——</t>
  </si>
  <si>
    <t>吕梁市中小企业局2018年重点项目支出预算批复表（一般公共预算）</t>
  </si>
  <si>
    <t>项目名称</t>
  </si>
  <si>
    <t>项目状态</t>
  </si>
  <si>
    <t>实施部门</t>
  </si>
  <si>
    <t>2018审定金额</t>
  </si>
  <si>
    <t>其中</t>
  </si>
  <si>
    <t>政策依据</t>
  </si>
  <si>
    <t>测算办法</t>
  </si>
  <si>
    <t>支出内容</t>
  </si>
  <si>
    <t>绩效目标</t>
  </si>
  <si>
    <t>市本级</t>
  </si>
  <si>
    <t>转移支出</t>
  </si>
  <si>
    <t>“小升规”、中小微企业直接融资奖补资金</t>
  </si>
  <si>
    <t>财政纳入预算</t>
  </si>
  <si>
    <t>中共吕梁市委、吕梁市人民政府关于加快民营经济发展的若干政策措施，要求设立市级中小企业发展资金</t>
  </si>
  <si>
    <t>定额补助</t>
  </si>
  <si>
    <t>1、用于支持中小企业技术中心建设、中小微企业人才素质提升培训、“小升规”企业奖励、中小微企业创业创新基地建设、“专精特新”企业奖励、中小微企业规范化股份制改造奖励、中小微企业直接融资奖励、民营企业实施就业精准扶贫奖励、中小微企业公共服务体系建设、中小微企业市场开拓补助以及相关的评审费用；2、增加“吕梁市中小企业产业转型升级发展基金”政府出资，引导和带动社会资金支持中小企业产业转型升级，促进创业创新。</t>
  </si>
  <si>
    <t>发挥财政资金的引导和支持作用，促进中小企业“小升规”、股份制改造及产业升级。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</si>
</sst>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* #,##0.00;* \-#,##0.00;* &quot;&quot;??;@"/>
    <numFmt numFmtId="178" formatCode="#,##0.00_);[Red]\(#,##0.00\)"/>
    <numFmt numFmtId="179" formatCode="0_ "/>
  </numFmts>
  <fonts count="60">
    <font>
      <sz val="12"/>
      <name val="宋体"/>
      <family val="0"/>
    </font>
    <font>
      <sz val="22"/>
      <name val="方正小标宋简体"/>
      <family val="0"/>
    </font>
    <font>
      <sz val="10"/>
      <name val="仿宋"/>
      <family val="3"/>
    </font>
    <font>
      <b/>
      <sz val="18"/>
      <name val="方正小标宋简体"/>
      <family val="0"/>
    </font>
    <font>
      <b/>
      <sz val="16"/>
      <name val="宋体"/>
      <family val="0"/>
    </font>
    <font>
      <sz val="12"/>
      <name val="楷体_GB2312"/>
      <family val="3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sz val="14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b/>
      <sz val="14"/>
      <name val="宋体"/>
      <family val="0"/>
    </font>
    <font>
      <b/>
      <sz val="11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4"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1" fillId="0" borderId="0" xfId="23" applyFont="1" applyAlignment="1">
      <alignment horizontal="center" vertical="center" wrapText="1"/>
      <protection/>
    </xf>
    <xf numFmtId="0" fontId="2" fillId="0" borderId="0" xfId="23" applyFont="1" applyAlignment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wrapText="1"/>
      <protection/>
    </xf>
    <xf numFmtId="0" fontId="1" fillId="0" borderId="0" xfId="23" applyFont="1" applyAlignment="1">
      <alignment vertical="center" wrapText="1"/>
      <protection/>
    </xf>
    <xf numFmtId="0" fontId="2" fillId="0" borderId="0" xfId="23" applyFont="1" applyAlignment="1">
      <alignment horizontal="right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49" fontId="0" fillId="0" borderId="18" xfId="23" applyNumberFormat="1" applyBorder="1" applyAlignment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176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176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right" vertical="center"/>
      <protection/>
    </xf>
    <xf numFmtId="9" fontId="6" fillId="0" borderId="19" xfId="0" applyNumberFormat="1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right" vertical="center"/>
      <protection/>
    </xf>
    <xf numFmtId="0" fontId="0" fillId="0" borderId="19" xfId="0" applyFont="1" applyBorder="1" applyAlignment="1" applyProtection="1">
      <alignment vertical="center"/>
      <protection/>
    </xf>
    <xf numFmtId="9" fontId="0" fillId="0" borderId="19" xfId="0" applyNumberFormat="1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right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right" vertical="center" wrapText="1"/>
      <protection/>
    </xf>
    <xf numFmtId="0" fontId="0" fillId="0" borderId="23" xfId="0" applyFont="1" applyBorder="1" applyAlignment="1" applyProtection="1">
      <alignment vertic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 vertical="center"/>
      <protection/>
    </xf>
    <xf numFmtId="49" fontId="8" fillId="0" borderId="0" xfId="0" applyNumberFormat="1" applyFont="1" applyFill="1" applyAlignment="1" applyProtection="1">
      <alignment horizontal="center" vertical="center"/>
      <protection/>
    </xf>
    <xf numFmtId="176" fontId="8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176" fontId="8" fillId="0" borderId="11" xfId="0" applyNumberFormat="1" applyFont="1" applyFill="1" applyBorder="1" applyAlignment="1" applyProtection="1">
      <alignment horizontal="centerContinuous" vertical="center"/>
      <protection/>
    </xf>
    <xf numFmtId="176" fontId="8" fillId="0" borderId="9" xfId="0" applyNumberFormat="1" applyFont="1" applyFill="1" applyBorder="1" applyAlignment="1" applyProtection="1">
      <alignment horizontal="centerContinuous" vertical="center"/>
      <protection/>
    </xf>
    <xf numFmtId="176" fontId="8" fillId="0" borderId="25" xfId="0" applyNumberFormat="1" applyFont="1" applyFill="1" applyBorder="1" applyAlignment="1" applyProtection="1">
      <alignment horizontal="center" vertical="center"/>
      <protection/>
    </xf>
    <xf numFmtId="176" fontId="8" fillId="0" borderId="9" xfId="0" applyNumberFormat="1" applyFont="1" applyFill="1" applyBorder="1" applyAlignment="1" applyProtection="1">
      <alignment horizontal="center" vertical="center"/>
      <protection/>
    </xf>
    <xf numFmtId="176" fontId="8" fillId="0" borderId="10" xfId="0" applyNumberFormat="1" applyFont="1" applyFill="1" applyBorder="1" applyAlignment="1" applyProtection="1">
      <alignment horizontal="center" vertical="center"/>
      <protection/>
    </xf>
    <xf numFmtId="176" fontId="8" fillId="0" borderId="13" xfId="0" applyNumberFormat="1" applyFont="1" applyFill="1" applyBorder="1" applyAlignment="1" applyProtection="1">
      <alignment horizontal="center" vertical="center" wrapText="1"/>
      <protection/>
    </xf>
    <xf numFmtId="176" fontId="8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 applyProtection="1">
      <alignment vertical="center"/>
      <protection/>
    </xf>
    <xf numFmtId="49" fontId="8" fillId="0" borderId="24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176" fontId="8" fillId="0" borderId="9" xfId="0" applyNumberFormat="1" applyFont="1" applyFill="1" applyBorder="1" applyAlignment="1" applyProtection="1">
      <alignment horizontal="centerContinuous"/>
      <protection/>
    </xf>
    <xf numFmtId="176" fontId="8" fillId="0" borderId="13" xfId="0" applyNumberFormat="1" applyFont="1" applyFill="1" applyBorder="1" applyAlignment="1" applyProtection="1">
      <alignment horizontal="centerContinuous" vertical="center"/>
      <protection/>
    </xf>
    <xf numFmtId="176" fontId="8" fillId="0" borderId="28" xfId="0" applyNumberFormat="1" applyFont="1" applyFill="1" applyBorder="1" applyAlignment="1" applyProtection="1">
      <alignment horizontal="center" vertical="center"/>
      <protection/>
    </xf>
    <xf numFmtId="176" fontId="8" fillId="0" borderId="13" xfId="0" applyNumberFormat="1" applyFont="1" applyFill="1" applyBorder="1" applyAlignment="1" applyProtection="1">
      <alignment horizontal="center" vertical="center"/>
      <protection/>
    </xf>
    <xf numFmtId="176" fontId="8" fillId="0" borderId="29" xfId="0" applyNumberFormat="1" applyFont="1" applyFill="1" applyBorder="1" applyAlignment="1" applyProtection="1">
      <alignment horizontal="center" vertical="center"/>
      <protection/>
    </xf>
    <xf numFmtId="176" fontId="8" fillId="0" borderId="12" xfId="0" applyNumberFormat="1" applyFont="1" applyFill="1" applyBorder="1" applyAlignment="1" applyProtection="1">
      <alignment horizontal="center" vertical="center" wrapText="1"/>
      <protection/>
    </xf>
    <xf numFmtId="176" fontId="8" fillId="0" borderId="30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Alignment="1" applyProtection="1">
      <alignment horizontal="right" vertical="center"/>
      <protection/>
    </xf>
    <xf numFmtId="176" fontId="8" fillId="0" borderId="0" xfId="0" applyNumberFormat="1" applyFont="1" applyFill="1" applyAlignment="1" applyProtection="1">
      <alignment horizontal="right" vertical="center"/>
      <protection/>
    </xf>
    <xf numFmtId="177" fontId="8" fillId="0" borderId="0" xfId="0" applyNumberFormat="1" applyFont="1" applyFill="1" applyAlignment="1" applyProtection="1">
      <alignment vertical="center"/>
      <protection/>
    </xf>
    <xf numFmtId="4" fontId="8" fillId="0" borderId="13" xfId="0" applyNumberFormat="1" applyFont="1" applyFill="1" applyBorder="1" applyAlignment="1" applyProtection="1">
      <alignment horizontal="right" vertical="center" wrapText="1"/>
      <protection/>
    </xf>
    <xf numFmtId="177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6" fontId="0" fillId="0" borderId="0" xfId="0" applyNumberFormat="1" applyAlignment="1" applyProtection="1">
      <alignment vertical="center"/>
      <protection/>
    </xf>
    <xf numFmtId="176" fontId="4" fillId="0" borderId="0" xfId="0" applyNumberFormat="1" applyFont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176" fontId="0" fillId="0" borderId="26" xfId="0" applyNumberFormat="1" applyFont="1" applyBorder="1" applyAlignment="1" applyProtection="1">
      <alignment horizontal="center" vertical="center"/>
      <protection/>
    </xf>
    <xf numFmtId="0" fontId="59" fillId="0" borderId="13" xfId="0" applyFont="1" applyBorder="1" applyAlignment="1" applyProtection="1">
      <alignment horizontal="center" vertical="center"/>
      <protection/>
    </xf>
    <xf numFmtId="176" fontId="59" fillId="0" borderId="13" xfId="0" applyNumberFormat="1" applyFont="1" applyBorder="1" applyAlignment="1" applyProtection="1">
      <alignment horizontal="center" vertical="center"/>
      <protection/>
    </xf>
    <xf numFmtId="0" fontId="59" fillId="0" borderId="13" xfId="0" applyFont="1" applyBorder="1" applyAlignment="1" applyProtection="1">
      <alignment vertical="center"/>
      <protection/>
    </xf>
    <xf numFmtId="176" fontId="59" fillId="0" borderId="13" xfId="0" applyNumberFormat="1" applyFont="1" applyBorder="1" applyAlignment="1" applyProtection="1">
      <alignment vertical="center"/>
      <protection/>
    </xf>
    <xf numFmtId="0" fontId="59" fillId="0" borderId="13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vertical="center"/>
      <protection/>
    </xf>
    <xf numFmtId="176" fontId="11" fillId="0" borderId="0" xfId="0" applyNumberFormat="1" applyFont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2" fillId="0" borderId="31" xfId="0" applyFont="1" applyFill="1" applyBorder="1" applyAlignment="1" applyProtection="1">
      <alignment horizontal="center" vertical="center" shrinkToFi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49" fontId="11" fillId="0" borderId="13" xfId="0" applyNumberFormat="1" applyFont="1" applyBorder="1" applyAlignment="1" applyProtection="1">
      <alignment horizontal="left" vertical="center"/>
      <protection/>
    </xf>
    <xf numFmtId="0" fontId="13" fillId="0" borderId="0" xfId="0" applyFont="1" applyFill="1" applyAlignment="1" applyProtection="1">
      <alignment horizontal="center" wrapText="1"/>
      <protection/>
    </xf>
    <xf numFmtId="0" fontId="13" fillId="0" borderId="0" xfId="0" applyFont="1" applyFill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/>
      <protection/>
    </xf>
    <xf numFmtId="31" fontId="0" fillId="0" borderId="0" xfId="0" applyNumberFormat="1" applyFill="1" applyAlignment="1" applyProtection="1">
      <alignment horizontal="center"/>
      <protection/>
    </xf>
    <xf numFmtId="0" fontId="14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33" borderId="13" xfId="0" applyFont="1" applyFill="1" applyBorder="1" applyAlignment="1" applyProtection="1">
      <alignment horizontal="center" vertical="center"/>
      <protection/>
    </xf>
    <xf numFmtId="0" fontId="15" fillId="33" borderId="13" xfId="0" applyFont="1" applyFill="1" applyBorder="1" applyAlignment="1" applyProtection="1">
      <alignment horizontal="center" vertical="center" wrapText="1"/>
      <protection/>
    </xf>
    <xf numFmtId="0" fontId="15" fillId="33" borderId="13" xfId="0" applyFont="1" applyFill="1" applyBorder="1" applyAlignment="1" applyProtection="1">
      <alignment horizontal="left" vertical="center"/>
      <protection/>
    </xf>
    <xf numFmtId="178" fontId="0" fillId="0" borderId="13" xfId="0" applyNumberFormat="1" applyFill="1" applyBorder="1" applyAlignment="1" applyProtection="1">
      <alignment vertical="center"/>
      <protection/>
    </xf>
    <xf numFmtId="0" fontId="15" fillId="33" borderId="13" xfId="0" applyFont="1" applyFill="1" applyBorder="1" applyAlignment="1" applyProtection="1">
      <alignment horizontal="left" vertical="center" shrinkToFit="1"/>
      <protection/>
    </xf>
    <xf numFmtId="4" fontId="15" fillId="34" borderId="13" xfId="0" applyNumberFormat="1" applyFont="1" applyFill="1" applyBorder="1" applyAlignment="1" applyProtection="1">
      <alignment horizontal="right" vertical="center" shrinkToFit="1"/>
      <protection/>
    </xf>
    <xf numFmtId="0" fontId="15" fillId="34" borderId="13" xfId="0" applyFont="1" applyFill="1" applyBorder="1" applyAlignment="1" applyProtection="1">
      <alignment horizontal="right" vertical="center" shrinkToFit="1"/>
      <protection/>
    </xf>
    <xf numFmtId="0" fontId="16" fillId="33" borderId="13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/>
      <protection/>
    </xf>
    <xf numFmtId="31" fontId="0" fillId="0" borderId="0" xfId="0" applyNumberFormat="1" applyFill="1" applyAlignment="1" applyProtection="1">
      <alignment/>
      <protection/>
    </xf>
    <xf numFmtId="0" fontId="15" fillId="33" borderId="13" xfId="0" applyFont="1" applyFill="1" applyBorder="1" applyAlignment="1" applyProtection="1">
      <alignment horizontal="center" vertical="center" shrinkToFit="1"/>
      <protection/>
    </xf>
    <xf numFmtId="0" fontId="15" fillId="33" borderId="13" xfId="0" applyFont="1" applyFill="1" applyBorder="1" applyAlignment="1" applyProtection="1">
      <alignment horizontal="center" vertical="center" wrapText="1" shrinkToFit="1"/>
      <protection/>
    </xf>
    <xf numFmtId="4" fontId="16" fillId="34" borderId="13" xfId="0" applyNumberFormat="1" applyFont="1" applyFill="1" applyBorder="1" applyAlignment="1" applyProtection="1">
      <alignment horizontal="right" vertical="center" shrinkToFit="1"/>
      <protection/>
    </xf>
    <xf numFmtId="0" fontId="15" fillId="0" borderId="13" xfId="0" applyFont="1" applyFill="1" applyBorder="1" applyAlignment="1" applyProtection="1">
      <alignment horizontal="left" vertical="center" shrinkToFit="1"/>
      <protection/>
    </xf>
    <xf numFmtId="0" fontId="15" fillId="0" borderId="31" xfId="0" applyFont="1" applyFill="1" applyBorder="1" applyAlignment="1" applyProtection="1">
      <alignment horizontal="center" vertical="center" shrinkToFit="1"/>
      <protection/>
    </xf>
    <xf numFmtId="0" fontId="17" fillId="0" borderId="13" xfId="0" applyFont="1" applyBorder="1" applyAlignment="1" applyProtection="1">
      <alignment horizontal="center" vertical="center"/>
      <protection/>
    </xf>
    <xf numFmtId="4" fontId="15" fillId="0" borderId="13" xfId="0" applyNumberFormat="1" applyFont="1" applyFill="1" applyBorder="1" applyAlignment="1" applyProtection="1">
      <alignment horizontal="center" vertical="center" shrinkToFit="1"/>
      <protection/>
    </xf>
    <xf numFmtId="4" fontId="15" fillId="0" borderId="13" xfId="0" applyNumberFormat="1" applyFont="1" applyFill="1" applyBorder="1" applyAlignment="1" applyProtection="1">
      <alignment horizontal="right" vertical="center" shrinkToFit="1"/>
      <protection/>
    </xf>
    <xf numFmtId="0" fontId="17" fillId="0" borderId="13" xfId="0" applyFont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15" fillId="0" borderId="31" xfId="0" applyFont="1" applyFill="1" applyBorder="1" applyAlignment="1" applyProtection="1">
      <alignment horizontal="left" vertical="center" shrinkToFit="1"/>
      <protection/>
    </xf>
    <xf numFmtId="0" fontId="15" fillId="0" borderId="10" xfId="0" applyFont="1" applyFill="1" applyBorder="1" applyAlignment="1" applyProtection="1">
      <alignment horizontal="center" vertical="center" shrinkToFit="1"/>
      <protection/>
    </xf>
    <xf numFmtId="0" fontId="15" fillId="0" borderId="24" xfId="0" applyFont="1" applyFill="1" applyBorder="1" applyAlignment="1" applyProtection="1">
      <alignment horizontal="center" vertical="center" shrinkToFit="1"/>
      <protection/>
    </xf>
    <xf numFmtId="0" fontId="15" fillId="0" borderId="11" xfId="0" applyFont="1" applyFill="1" applyBorder="1" applyAlignment="1" applyProtection="1">
      <alignment horizontal="center" vertical="center" shrinkToFit="1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Alignment="1" applyProtection="1">
      <alignment horizontal="right"/>
      <protection/>
    </xf>
    <xf numFmtId="0" fontId="9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vertical="center"/>
      <protection/>
    </xf>
    <xf numFmtId="0" fontId="19" fillId="0" borderId="13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13" xfId="0" applyFont="1" applyBorder="1" applyAlignment="1" applyProtection="1">
      <alignment horizontal="right" vertical="center"/>
      <protection/>
    </xf>
    <xf numFmtId="0" fontId="17" fillId="0" borderId="10" xfId="0" applyFont="1" applyBorder="1" applyAlignment="1" applyProtection="1">
      <alignment horizontal="right"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17" fillId="0" borderId="12" xfId="0" applyFont="1" applyBorder="1" applyAlignment="1" applyProtection="1">
      <alignment vertical="center"/>
      <protection/>
    </xf>
    <xf numFmtId="179" fontId="0" fillId="0" borderId="13" xfId="0" applyNumberFormat="1" applyFont="1" applyBorder="1" applyAlignment="1" applyProtection="1">
      <alignment vertical="center"/>
      <protection locked="0"/>
    </xf>
    <xf numFmtId="0" fontId="17" fillId="0" borderId="3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20" fillId="0" borderId="13" xfId="0" applyFont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报人大预算表——行政政法科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7"/>
  <sheetViews>
    <sheetView zoomScaleSheetLayoutView="100" workbookViewId="0" topLeftCell="A1">
      <selection activeCell="C7" sqref="C7"/>
    </sheetView>
  </sheetViews>
  <sheetFormatPr defaultColWidth="9.00390625" defaultRowHeight="14.25"/>
  <cols>
    <col min="1" max="1" width="36.125" style="30" bestFit="1" customWidth="1"/>
    <col min="2" max="2" width="22.125" style="30" bestFit="1" customWidth="1"/>
    <col min="3" max="3" width="38.875" style="30" bestFit="1" customWidth="1"/>
    <col min="4" max="4" width="22.625" style="30" bestFit="1" customWidth="1"/>
  </cols>
  <sheetData>
    <row r="2" spans="1:4" ht="48" customHeight="1">
      <c r="A2" s="151" t="s">
        <v>0</v>
      </c>
      <c r="B2" s="151"/>
      <c r="C2" s="151"/>
      <c r="D2" s="151"/>
    </row>
    <row r="3" spans="1:4" ht="15.75" customHeight="1">
      <c r="A3" s="152"/>
      <c r="B3" s="152"/>
      <c r="C3" s="152"/>
      <c r="D3" s="33" t="s">
        <v>1</v>
      </c>
    </row>
    <row r="4" spans="1:4" ht="24" customHeight="1">
      <c r="A4" s="153" t="s">
        <v>2</v>
      </c>
      <c r="B4" s="153"/>
      <c r="C4" s="153" t="s">
        <v>3</v>
      </c>
      <c r="D4" s="153"/>
    </row>
    <row r="5" spans="1:4" ht="24" customHeight="1">
      <c r="A5" s="38" t="s">
        <v>4</v>
      </c>
      <c r="B5" s="38" t="s">
        <v>5</v>
      </c>
      <c r="C5" s="38" t="s">
        <v>6</v>
      </c>
      <c r="D5" s="38" t="s">
        <v>5</v>
      </c>
    </row>
    <row r="6" spans="1:4" ht="24" customHeight="1">
      <c r="A6" s="154" t="s">
        <v>7</v>
      </c>
      <c r="B6" s="155">
        <v>23911.51</v>
      </c>
      <c r="C6" s="154" t="s">
        <v>8</v>
      </c>
      <c r="D6" s="155"/>
    </row>
    <row r="7" spans="1:4" ht="24" customHeight="1">
      <c r="A7" s="154" t="s">
        <v>9</v>
      </c>
      <c r="B7" s="156"/>
      <c r="C7" s="154" t="s">
        <v>10</v>
      </c>
      <c r="D7" s="154">
        <v>23706.06</v>
      </c>
    </row>
    <row r="8" spans="1:4" ht="24" customHeight="1">
      <c r="A8" s="154" t="s">
        <v>11</v>
      </c>
      <c r="B8" s="157"/>
      <c r="C8" s="154" t="s">
        <v>12</v>
      </c>
      <c r="D8" s="154">
        <v>205.45</v>
      </c>
    </row>
    <row r="9" spans="1:4" ht="24" customHeight="1">
      <c r="A9" s="154" t="s">
        <v>13</v>
      </c>
      <c r="B9" s="157"/>
      <c r="C9" s="154" t="s">
        <v>14</v>
      </c>
      <c r="D9" s="155"/>
    </row>
    <row r="10" spans="1:4" ht="24" customHeight="1">
      <c r="A10" s="154"/>
      <c r="B10" s="157"/>
      <c r="C10" s="154" t="s">
        <v>15</v>
      </c>
      <c r="D10" s="154"/>
    </row>
    <row r="11" spans="1:4" ht="24" customHeight="1">
      <c r="A11" s="154"/>
      <c r="B11" s="157"/>
      <c r="C11" s="158"/>
      <c r="D11" s="159"/>
    </row>
    <row r="12" spans="1:4" ht="24" customHeight="1">
      <c r="A12" s="42"/>
      <c r="B12" s="157"/>
      <c r="C12" s="154"/>
      <c r="D12" s="154"/>
    </row>
    <row r="13" spans="1:4" ht="24" customHeight="1">
      <c r="A13" s="154"/>
      <c r="B13" s="157"/>
      <c r="C13" s="160"/>
      <c r="D13" s="155"/>
    </row>
    <row r="14" spans="1:4" ht="24" customHeight="1">
      <c r="A14" s="154"/>
      <c r="B14" s="157"/>
      <c r="C14" s="154"/>
      <c r="D14" s="154"/>
    </row>
    <row r="15" spans="1:4" ht="24" customHeight="1">
      <c r="A15" s="154"/>
      <c r="B15" s="154"/>
      <c r="C15" s="161"/>
      <c r="D15" s="159"/>
    </row>
    <row r="16" spans="1:4" ht="24" customHeight="1">
      <c r="A16" s="154"/>
      <c r="B16" s="154"/>
      <c r="C16" s="162"/>
      <c r="D16" s="154"/>
    </row>
    <row r="17" spans="1:4" ht="24" customHeight="1">
      <c r="A17" s="163" t="s">
        <v>16</v>
      </c>
      <c r="B17" s="155">
        <f>SUM(B6:B16)</f>
        <v>23911.51</v>
      </c>
      <c r="C17" s="163" t="s">
        <v>17</v>
      </c>
      <c r="D17" s="154">
        <f>SUM(D6:D16)</f>
        <v>23911.510000000002</v>
      </c>
    </row>
  </sheetData>
  <sheetProtection/>
  <mergeCells count="3">
    <mergeCell ref="A2:D2"/>
    <mergeCell ref="A4:B4"/>
    <mergeCell ref="C4:D4"/>
  </mergeCells>
  <printOptions/>
  <pageMargins left="0.75" right="0.75" top="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7"/>
  <sheetViews>
    <sheetView zoomScaleSheetLayoutView="100" workbookViewId="0" topLeftCell="A1">
      <selection activeCell="J5" sqref="J5"/>
    </sheetView>
  </sheetViews>
  <sheetFormatPr defaultColWidth="9.00390625" defaultRowHeight="14.25"/>
  <cols>
    <col min="1" max="1" width="8.875" style="1" customWidth="1"/>
    <col min="2" max="2" width="8.00390625" style="1" customWidth="1"/>
    <col min="3" max="3" width="8.50390625" style="1" customWidth="1"/>
    <col min="4" max="4" width="9.125" style="1" customWidth="1"/>
    <col min="5" max="5" width="7.125" style="1" customWidth="1"/>
    <col min="6" max="6" width="9.625" style="1" customWidth="1"/>
    <col min="7" max="7" width="25.875" style="1" customWidth="1"/>
    <col min="8" max="8" width="14.00390625" style="1" customWidth="1"/>
    <col min="9" max="9" width="13.25390625" style="1" customWidth="1"/>
    <col min="10" max="10" width="16.00390625" style="1" customWidth="1"/>
    <col min="11" max="16384" width="9.00390625" style="1" customWidth="1"/>
  </cols>
  <sheetData>
    <row r="1" spans="1:11" s="1" customFormat="1" ht="27" customHeight="1">
      <c r="A1" s="2" t="s">
        <v>208</v>
      </c>
      <c r="B1" s="2"/>
      <c r="C1" s="2"/>
      <c r="D1" s="2"/>
      <c r="E1" s="2"/>
      <c r="F1" s="2"/>
      <c r="G1" s="2"/>
      <c r="H1" s="2"/>
      <c r="I1" s="2"/>
      <c r="J1" s="2"/>
      <c r="K1" s="11"/>
    </row>
    <row r="2" spans="1:24" s="1" customFormat="1" ht="24" customHeight="1">
      <c r="A2" s="3"/>
      <c r="B2" s="3"/>
      <c r="C2" s="3"/>
      <c r="D2" s="3"/>
      <c r="E2" s="3"/>
      <c r="F2" s="3"/>
      <c r="G2" s="3"/>
      <c r="H2" s="3"/>
      <c r="I2" s="3"/>
      <c r="J2" s="12" t="s">
        <v>1</v>
      </c>
      <c r="K2" s="3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s="1" customFormat="1" ht="14.25">
      <c r="A3" s="4" t="s">
        <v>209</v>
      </c>
      <c r="B3" s="4" t="s">
        <v>210</v>
      </c>
      <c r="C3" s="4" t="s">
        <v>211</v>
      </c>
      <c r="D3" s="4" t="s">
        <v>212</v>
      </c>
      <c r="E3" s="5" t="s">
        <v>213</v>
      </c>
      <c r="F3" s="6"/>
      <c r="G3" s="4" t="s">
        <v>214</v>
      </c>
      <c r="H3" s="4" t="s">
        <v>215</v>
      </c>
      <c r="I3" s="4" t="s">
        <v>216</v>
      </c>
      <c r="J3" s="4" t="s">
        <v>217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s="1" customFormat="1" ht="14.25">
      <c r="A4" s="7"/>
      <c r="B4" s="7"/>
      <c r="C4" s="7"/>
      <c r="D4" s="7"/>
      <c r="E4" s="8" t="s">
        <v>218</v>
      </c>
      <c r="F4" s="8" t="s">
        <v>219</v>
      </c>
      <c r="G4" s="7"/>
      <c r="H4" s="7"/>
      <c r="I4" s="7"/>
      <c r="J4" s="7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s="1" customFormat="1" ht="348">
      <c r="A5" s="9" t="s">
        <v>220</v>
      </c>
      <c r="B5" s="9" t="s">
        <v>221</v>
      </c>
      <c r="C5" s="9" t="s">
        <v>175</v>
      </c>
      <c r="D5" s="9">
        <v>20000</v>
      </c>
      <c r="E5" s="9">
        <v>20000</v>
      </c>
      <c r="F5" s="9"/>
      <c r="G5" s="9" t="s">
        <v>222</v>
      </c>
      <c r="H5" s="9" t="s">
        <v>223</v>
      </c>
      <c r="I5" s="9" t="s">
        <v>224</v>
      </c>
      <c r="J5" s="9" t="s">
        <v>225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s="1" customFormat="1" ht="14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s="1" customFormat="1" ht="14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s="1" customFormat="1" ht="14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4" s="1" customFormat="1" ht="14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s="1" customFormat="1" ht="14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s="1" customFormat="1" ht="14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s="1" customFormat="1" ht="14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</row>
    <row r="13" spans="1:24" s="1" customFormat="1" ht="14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s="1" customFormat="1" ht="14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s="1" customFormat="1" ht="14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s="1" customFormat="1" ht="14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1:24" s="1" customFormat="1" ht="14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</row>
  </sheetData>
  <sheetProtection/>
  <mergeCells count="10">
    <mergeCell ref="A1:J1"/>
    <mergeCell ref="E3:F3"/>
    <mergeCell ref="A3:A4"/>
    <mergeCell ref="B3:B4"/>
    <mergeCell ref="C3:C4"/>
    <mergeCell ref="D3:D4"/>
    <mergeCell ref="G3:G4"/>
    <mergeCell ref="H3:H4"/>
    <mergeCell ref="I3:I4"/>
    <mergeCell ref="J3:J4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100" workbookViewId="0" topLeftCell="A1">
      <selection activeCell="A13" sqref="A13:C15"/>
    </sheetView>
  </sheetViews>
  <sheetFormatPr defaultColWidth="9.00390625" defaultRowHeight="14.25"/>
  <cols>
    <col min="1" max="3" width="2.75390625" style="1" customWidth="1"/>
    <col min="4" max="4" width="37.375" style="1" customWidth="1"/>
    <col min="5" max="5" width="12.625" style="1" customWidth="1"/>
    <col min="6" max="6" width="13.25390625" style="1" customWidth="1"/>
    <col min="7" max="7" width="8.375" style="1" customWidth="1"/>
    <col min="8" max="8" width="8.25390625" style="1" customWidth="1"/>
    <col min="9" max="9" width="8.625" style="1" customWidth="1"/>
    <col min="10" max="10" width="6.375" style="1" customWidth="1"/>
    <col min="11" max="11" width="11.125" style="1" customWidth="1"/>
    <col min="12" max="12" width="8.625" style="1" customWidth="1"/>
    <col min="13" max="13" width="8.50390625" style="1" customWidth="1"/>
    <col min="14" max="16384" width="9.00390625" style="1" customWidth="1"/>
  </cols>
  <sheetData>
    <row r="1" spans="1:12" s="1" customFormat="1" ht="27" customHeight="1">
      <c r="A1" s="129" t="s">
        <v>18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s="1" customFormat="1" ht="14.25">
      <c r="A2" s="131"/>
      <c r="F2" s="132"/>
      <c r="G2" s="119"/>
      <c r="L2" s="150" t="s">
        <v>1</v>
      </c>
    </row>
    <row r="3" spans="1:12" s="1" customFormat="1" ht="15" customHeight="1">
      <c r="A3" s="133" t="s">
        <v>19</v>
      </c>
      <c r="B3" s="133"/>
      <c r="C3" s="133"/>
      <c r="D3" s="133"/>
      <c r="E3" s="134" t="s">
        <v>16</v>
      </c>
      <c r="F3" s="134" t="s">
        <v>20</v>
      </c>
      <c r="G3" s="134" t="s">
        <v>21</v>
      </c>
      <c r="H3" s="134" t="s">
        <v>22</v>
      </c>
      <c r="I3" s="134" t="s">
        <v>23</v>
      </c>
      <c r="J3" s="134" t="s">
        <v>24</v>
      </c>
      <c r="K3" s="134" t="s">
        <v>25</v>
      </c>
      <c r="L3" s="134" t="s">
        <v>26</v>
      </c>
    </row>
    <row r="4" spans="1:12" s="1" customFormat="1" ht="15" customHeight="1">
      <c r="A4" s="134" t="s">
        <v>27</v>
      </c>
      <c r="B4" s="134"/>
      <c r="C4" s="134"/>
      <c r="D4" s="133" t="s">
        <v>28</v>
      </c>
      <c r="E4" s="134"/>
      <c r="F4" s="134"/>
      <c r="G4" s="134"/>
      <c r="H4" s="134"/>
      <c r="I4" s="134"/>
      <c r="J4" s="134"/>
      <c r="K4" s="134"/>
      <c r="L4" s="134"/>
    </row>
    <row r="5" spans="1:12" s="1" customFormat="1" ht="15" customHeight="1">
      <c r="A5" s="134"/>
      <c r="B5" s="134"/>
      <c r="C5" s="134"/>
      <c r="D5" s="133"/>
      <c r="E5" s="134"/>
      <c r="F5" s="134"/>
      <c r="G5" s="134"/>
      <c r="H5" s="134"/>
      <c r="I5" s="134"/>
      <c r="J5" s="134"/>
      <c r="K5" s="134"/>
      <c r="L5" s="134"/>
    </row>
    <row r="6" spans="1:12" s="1" customFormat="1" ht="15" customHeight="1">
      <c r="A6" s="134"/>
      <c r="B6" s="134"/>
      <c r="C6" s="134"/>
      <c r="D6" s="133"/>
      <c r="E6" s="134"/>
      <c r="F6" s="134"/>
      <c r="G6" s="134"/>
      <c r="H6" s="134"/>
      <c r="I6" s="134"/>
      <c r="J6" s="134"/>
      <c r="K6" s="134"/>
      <c r="L6" s="134"/>
    </row>
    <row r="7" spans="1:12" s="1" customFormat="1" ht="15" customHeight="1">
      <c r="A7" s="133" t="s">
        <v>29</v>
      </c>
      <c r="B7" s="133" t="s">
        <v>30</v>
      </c>
      <c r="C7" s="133" t="s">
        <v>31</v>
      </c>
      <c r="D7" s="133" t="s">
        <v>32</v>
      </c>
      <c r="E7" s="134" t="s">
        <v>33</v>
      </c>
      <c r="F7" s="134" t="s">
        <v>34</v>
      </c>
      <c r="G7" s="134" t="s">
        <v>35</v>
      </c>
      <c r="H7" s="134" t="s">
        <v>36</v>
      </c>
      <c r="I7" s="134" t="s">
        <v>37</v>
      </c>
      <c r="J7" s="134" t="s">
        <v>38</v>
      </c>
      <c r="K7" s="134">
        <v>7</v>
      </c>
      <c r="L7" s="134">
        <v>8</v>
      </c>
    </row>
    <row r="8" spans="1:12" s="1" customFormat="1" ht="15" customHeight="1">
      <c r="A8" s="133"/>
      <c r="B8" s="133"/>
      <c r="C8" s="133"/>
      <c r="D8" s="133" t="s">
        <v>39</v>
      </c>
      <c r="E8" s="140">
        <f>+E9+E13</f>
        <v>23911.510000000002</v>
      </c>
      <c r="F8" s="140">
        <f>+F9+F13</f>
        <v>23911.510000000002</v>
      </c>
      <c r="G8" s="126"/>
      <c r="H8" s="140"/>
      <c r="I8" s="126"/>
      <c r="J8" s="126"/>
      <c r="K8" s="126"/>
      <c r="L8" s="126"/>
    </row>
    <row r="9" spans="1:12" s="1" customFormat="1" ht="15" customHeight="1">
      <c r="A9" s="136">
        <v>215</v>
      </c>
      <c r="B9" s="136"/>
      <c r="C9" s="136"/>
      <c r="D9" s="144" t="s">
        <v>40</v>
      </c>
      <c r="E9" s="140">
        <f>+E10</f>
        <v>23706.06</v>
      </c>
      <c r="F9" s="140">
        <f>+F10</f>
        <v>23706.06</v>
      </c>
      <c r="G9" s="140"/>
      <c r="H9" s="140"/>
      <c r="I9" s="140"/>
      <c r="J9" s="140"/>
      <c r="K9" s="140"/>
      <c r="L9" s="140"/>
    </row>
    <row r="10" spans="1:12" s="1" customFormat="1" ht="15" customHeight="1">
      <c r="A10" s="136">
        <v>21508</v>
      </c>
      <c r="B10" s="136"/>
      <c r="C10" s="136"/>
      <c r="D10" s="144" t="s">
        <v>41</v>
      </c>
      <c r="E10" s="140">
        <f>+E11+E12</f>
        <v>23706.06</v>
      </c>
      <c r="F10" s="140">
        <f>+F11+F12</f>
        <v>23706.06</v>
      </c>
      <c r="G10" s="140"/>
      <c r="H10" s="140"/>
      <c r="I10" s="140"/>
      <c r="J10" s="140"/>
      <c r="K10" s="140"/>
      <c r="L10" s="140"/>
    </row>
    <row r="11" spans="1:12" s="1" customFormat="1" ht="15" customHeight="1">
      <c r="A11" s="136">
        <v>2150801</v>
      </c>
      <c r="B11" s="136"/>
      <c r="C11" s="136"/>
      <c r="D11" s="144" t="s">
        <v>42</v>
      </c>
      <c r="E11" s="140">
        <v>3706.06</v>
      </c>
      <c r="F11" s="140">
        <v>3706.06</v>
      </c>
      <c r="G11" s="140"/>
      <c r="H11" s="140"/>
      <c r="I11" s="140"/>
      <c r="J11" s="140"/>
      <c r="K11" s="140"/>
      <c r="L11" s="140"/>
    </row>
    <row r="12" spans="1:12" s="1" customFormat="1" ht="15" customHeight="1">
      <c r="A12" s="145">
        <v>20150805</v>
      </c>
      <c r="B12" s="146"/>
      <c r="C12" s="147"/>
      <c r="D12" s="144" t="s">
        <v>43</v>
      </c>
      <c r="E12" s="140">
        <v>20000</v>
      </c>
      <c r="F12" s="140">
        <v>20000</v>
      </c>
      <c r="G12" s="140"/>
      <c r="H12" s="140"/>
      <c r="I12" s="140"/>
      <c r="J12" s="140"/>
      <c r="K12" s="140"/>
      <c r="L12" s="140"/>
    </row>
    <row r="13" spans="1:12" s="1" customFormat="1" ht="15" customHeight="1">
      <c r="A13" s="136">
        <v>221</v>
      </c>
      <c r="B13" s="136"/>
      <c r="C13" s="136"/>
      <c r="D13" s="136" t="s">
        <v>44</v>
      </c>
      <c r="E13" s="140">
        <v>205.45</v>
      </c>
      <c r="F13" s="140">
        <v>205.45</v>
      </c>
      <c r="G13" s="140"/>
      <c r="H13" s="140"/>
      <c r="I13" s="140"/>
      <c r="J13" s="140"/>
      <c r="K13" s="140"/>
      <c r="L13" s="140"/>
    </row>
    <row r="14" spans="1:12" s="1" customFormat="1" ht="15" customHeight="1">
      <c r="A14" s="136">
        <v>22102</v>
      </c>
      <c r="B14" s="136"/>
      <c r="C14" s="136"/>
      <c r="D14" s="136" t="s">
        <v>45</v>
      </c>
      <c r="E14" s="140">
        <v>205.45</v>
      </c>
      <c r="F14" s="140">
        <v>205.45</v>
      </c>
      <c r="G14" s="140"/>
      <c r="H14" s="140"/>
      <c r="I14" s="140"/>
      <c r="J14" s="140"/>
      <c r="K14" s="140"/>
      <c r="L14" s="140"/>
    </row>
    <row r="15" spans="1:12" s="1" customFormat="1" ht="15" customHeight="1">
      <c r="A15" s="136">
        <v>2210201</v>
      </c>
      <c r="B15" s="136"/>
      <c r="C15" s="136"/>
      <c r="D15" s="136" t="s">
        <v>46</v>
      </c>
      <c r="E15" s="140">
        <v>205.45</v>
      </c>
      <c r="F15" s="140">
        <v>205.45</v>
      </c>
      <c r="G15" s="140"/>
      <c r="H15" s="140"/>
      <c r="I15" s="140"/>
      <c r="J15" s="140"/>
      <c r="K15" s="140"/>
      <c r="L15" s="140"/>
    </row>
    <row r="16" spans="1:12" s="1" customFormat="1" ht="15" customHeight="1">
      <c r="A16" s="148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</row>
  </sheetData>
  <sheetProtection/>
  <mergeCells count="23">
    <mergeCell ref="A1:L1"/>
    <mergeCell ref="A3:D3"/>
    <mergeCell ref="A9:C9"/>
    <mergeCell ref="A10:C10"/>
    <mergeCell ref="A11:C11"/>
    <mergeCell ref="A12:C12"/>
    <mergeCell ref="A13:C13"/>
    <mergeCell ref="A14:C14"/>
    <mergeCell ref="A15:C15"/>
    <mergeCell ref="A16:L16"/>
    <mergeCell ref="A7:A8"/>
    <mergeCell ref="B7:B8"/>
    <mergeCell ref="C7:C8"/>
    <mergeCell ref="D4:D6"/>
    <mergeCell ref="E3:E6"/>
    <mergeCell ref="F3:F6"/>
    <mergeCell ref="G3:G6"/>
    <mergeCell ref="H3:H6"/>
    <mergeCell ref="I3:I6"/>
    <mergeCell ref="J3:J6"/>
    <mergeCell ref="K3:K6"/>
    <mergeCell ref="L3:L6"/>
    <mergeCell ref="A4:C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workbookViewId="0" topLeftCell="A1">
      <selection activeCell="F26" sqref="F26"/>
    </sheetView>
  </sheetViews>
  <sheetFormatPr defaultColWidth="9.00390625" defaultRowHeight="14.25"/>
  <cols>
    <col min="1" max="3" width="2.25390625" style="1" customWidth="1"/>
    <col min="4" max="4" width="26.625" style="1" customWidth="1"/>
    <col min="5" max="5" width="12.125" style="1" customWidth="1"/>
    <col min="6" max="6" width="10.75390625" style="1" customWidth="1"/>
    <col min="7" max="7" width="11.125" style="1" customWidth="1"/>
    <col min="8" max="8" width="6.625" style="1" customWidth="1"/>
    <col min="9" max="9" width="5.75390625" style="1" customWidth="1"/>
    <col min="10" max="10" width="6.375" style="1" customWidth="1"/>
    <col min="11" max="16384" width="9.00390625" style="1" customWidth="1"/>
  </cols>
  <sheetData>
    <row r="1" spans="1:10" s="1" customFormat="1" ht="27" customHeight="1">
      <c r="A1" s="129" t="s">
        <v>47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s="1" customFormat="1" ht="14.25">
      <c r="A2" s="131"/>
      <c r="F2" s="132"/>
      <c r="G2" s="119"/>
      <c r="I2" s="142" t="s">
        <v>1</v>
      </c>
      <c r="J2" s="143"/>
    </row>
    <row r="3" spans="1:10" s="1" customFormat="1" ht="15" customHeight="1">
      <c r="A3" s="133" t="s">
        <v>19</v>
      </c>
      <c r="B3" s="133"/>
      <c r="C3" s="133"/>
      <c r="D3" s="133"/>
      <c r="E3" s="134" t="s">
        <v>17</v>
      </c>
      <c r="F3" s="134" t="s">
        <v>48</v>
      </c>
      <c r="G3" s="134" t="s">
        <v>49</v>
      </c>
      <c r="H3" s="134" t="s">
        <v>50</v>
      </c>
      <c r="I3" s="134" t="s">
        <v>51</v>
      </c>
      <c r="J3" s="134" t="s">
        <v>52</v>
      </c>
    </row>
    <row r="4" spans="1:10" s="1" customFormat="1" ht="15" customHeight="1">
      <c r="A4" s="134" t="s">
        <v>27</v>
      </c>
      <c r="B4" s="134"/>
      <c r="C4" s="134"/>
      <c r="D4" s="133" t="s">
        <v>28</v>
      </c>
      <c r="E4" s="134"/>
      <c r="F4" s="134"/>
      <c r="G4" s="134"/>
      <c r="H4" s="134"/>
      <c r="I4" s="134"/>
      <c r="J4" s="134"/>
    </row>
    <row r="5" spans="1:10" s="1" customFormat="1" ht="15" customHeight="1">
      <c r="A5" s="134"/>
      <c r="B5" s="134"/>
      <c r="C5" s="134"/>
      <c r="D5" s="133"/>
      <c r="E5" s="134"/>
      <c r="F5" s="134"/>
      <c r="G5" s="134"/>
      <c r="H5" s="134"/>
      <c r="I5" s="134"/>
      <c r="J5" s="134"/>
    </row>
    <row r="6" spans="1:10" s="1" customFormat="1" ht="27" customHeight="1">
      <c r="A6" s="134"/>
      <c r="B6" s="134"/>
      <c r="C6" s="134"/>
      <c r="D6" s="133"/>
      <c r="E6" s="134"/>
      <c r="F6" s="134"/>
      <c r="G6" s="134"/>
      <c r="H6" s="134"/>
      <c r="I6" s="134"/>
      <c r="J6" s="134"/>
    </row>
    <row r="7" spans="1:10" s="1" customFormat="1" ht="15" customHeight="1">
      <c r="A7" s="133" t="s">
        <v>29</v>
      </c>
      <c r="B7" s="133" t="s">
        <v>30</v>
      </c>
      <c r="C7" s="133" t="s">
        <v>31</v>
      </c>
      <c r="D7" s="133" t="s">
        <v>32</v>
      </c>
      <c r="E7" s="134" t="s">
        <v>33</v>
      </c>
      <c r="F7" s="134" t="s">
        <v>34</v>
      </c>
      <c r="G7" s="134" t="s">
        <v>35</v>
      </c>
      <c r="H7" s="134" t="s">
        <v>36</v>
      </c>
      <c r="I7" s="134" t="s">
        <v>37</v>
      </c>
      <c r="J7" s="134" t="s">
        <v>38</v>
      </c>
    </row>
    <row r="8" spans="1:10" s="1" customFormat="1" ht="15" customHeight="1">
      <c r="A8" s="133"/>
      <c r="B8" s="133"/>
      <c r="C8" s="133"/>
      <c r="D8" s="133" t="s">
        <v>39</v>
      </c>
      <c r="E8" s="135">
        <f>F8+G8</f>
        <v>23911.51</v>
      </c>
      <c r="F8" s="135">
        <f>+F9+F13</f>
        <v>3322.5099999999998</v>
      </c>
      <c r="G8" s="135">
        <f>+G9+G12</f>
        <v>20589</v>
      </c>
      <c r="H8" s="135"/>
      <c r="I8" s="126"/>
      <c r="J8" s="126"/>
    </row>
    <row r="9" spans="1:10" s="1" customFormat="1" ht="15" customHeight="1">
      <c r="A9" s="136">
        <v>215</v>
      </c>
      <c r="B9" s="136"/>
      <c r="C9" s="136"/>
      <c r="D9" s="137" t="s">
        <v>40</v>
      </c>
      <c r="E9" s="138">
        <v>3706.06</v>
      </c>
      <c r="F9" s="139">
        <v>3117.06</v>
      </c>
      <c r="G9" s="139">
        <v>589</v>
      </c>
      <c r="H9" s="140"/>
      <c r="I9" s="140"/>
      <c r="J9" s="140"/>
    </row>
    <row r="10" spans="1:10" s="1" customFormat="1" ht="15" customHeight="1">
      <c r="A10" s="136">
        <v>21508</v>
      </c>
      <c r="B10" s="136"/>
      <c r="C10" s="136"/>
      <c r="D10" s="137" t="s">
        <v>41</v>
      </c>
      <c r="E10" s="138"/>
      <c r="F10" s="139"/>
      <c r="G10" s="139"/>
      <c r="H10" s="140"/>
      <c r="I10" s="140"/>
      <c r="J10" s="140"/>
    </row>
    <row r="11" spans="1:10" s="1" customFormat="1" ht="15" customHeight="1">
      <c r="A11" s="136">
        <v>2150801</v>
      </c>
      <c r="B11" s="136"/>
      <c r="C11" s="136"/>
      <c r="D11" s="137" t="s">
        <v>42</v>
      </c>
      <c r="E11" s="138"/>
      <c r="F11" s="139">
        <v>3117.06</v>
      </c>
      <c r="G11" s="139">
        <v>589</v>
      </c>
      <c r="H11" s="140"/>
      <c r="I11" s="140"/>
      <c r="J11" s="140"/>
    </row>
    <row r="12" spans="1:10" s="1" customFormat="1" ht="15" customHeight="1">
      <c r="A12" s="136">
        <v>2150805</v>
      </c>
      <c r="B12" s="136"/>
      <c r="C12" s="136"/>
      <c r="D12" s="137" t="s">
        <v>43</v>
      </c>
      <c r="E12" s="138">
        <v>20000</v>
      </c>
      <c r="F12" s="139"/>
      <c r="G12" s="139">
        <v>20000</v>
      </c>
      <c r="H12" s="140"/>
      <c r="I12" s="140"/>
      <c r="J12" s="140"/>
    </row>
    <row r="13" spans="1:10" s="1" customFormat="1" ht="15" customHeight="1">
      <c r="A13" s="136">
        <v>221</v>
      </c>
      <c r="B13" s="136"/>
      <c r="C13" s="136"/>
      <c r="D13" s="141" t="s">
        <v>44</v>
      </c>
      <c r="E13" s="138">
        <v>205.45</v>
      </c>
      <c r="F13" s="139">
        <v>205.45</v>
      </c>
      <c r="G13" s="139"/>
      <c r="H13" s="140"/>
      <c r="I13" s="140"/>
      <c r="J13" s="140"/>
    </row>
    <row r="14" spans="1:10" s="1" customFormat="1" ht="15" customHeight="1">
      <c r="A14" s="136">
        <v>22102</v>
      </c>
      <c r="B14" s="136"/>
      <c r="C14" s="136"/>
      <c r="D14" s="141" t="s">
        <v>45</v>
      </c>
      <c r="E14" s="138"/>
      <c r="F14" s="139"/>
      <c r="G14" s="139"/>
      <c r="H14" s="140"/>
      <c r="I14" s="140"/>
      <c r="J14" s="140"/>
    </row>
    <row r="15" spans="1:10" s="1" customFormat="1" ht="15" customHeight="1">
      <c r="A15" s="136">
        <v>2210201</v>
      </c>
      <c r="B15" s="136"/>
      <c r="C15" s="136"/>
      <c r="D15" s="141" t="s">
        <v>53</v>
      </c>
      <c r="E15" s="138">
        <v>205.45</v>
      </c>
      <c r="F15" s="139">
        <v>205.45</v>
      </c>
      <c r="G15" s="139"/>
      <c r="H15" s="140"/>
      <c r="I15" s="140"/>
      <c r="J15" s="140"/>
    </row>
  </sheetData>
  <sheetProtection/>
  <mergeCells count="21">
    <mergeCell ref="A1:J1"/>
    <mergeCell ref="I2:J2"/>
    <mergeCell ref="A3:D3"/>
    <mergeCell ref="A9:C9"/>
    <mergeCell ref="A10:C10"/>
    <mergeCell ref="A11:C11"/>
    <mergeCell ref="A12:C12"/>
    <mergeCell ref="A13:C13"/>
    <mergeCell ref="A14:C14"/>
    <mergeCell ref="A15:C15"/>
    <mergeCell ref="A7:A8"/>
    <mergeCell ref="B7:B8"/>
    <mergeCell ref="C7:C8"/>
    <mergeCell ref="D4:D6"/>
    <mergeCell ref="E3:E6"/>
    <mergeCell ref="F3:F6"/>
    <mergeCell ref="G3:G6"/>
    <mergeCell ref="H3:H6"/>
    <mergeCell ref="I3:I6"/>
    <mergeCell ref="J3:J6"/>
    <mergeCell ref="A4:C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workbookViewId="0" topLeftCell="A1">
      <selection activeCell="D27" sqref="D27"/>
    </sheetView>
  </sheetViews>
  <sheetFormatPr defaultColWidth="9.00390625" defaultRowHeight="14.25"/>
  <cols>
    <col min="1" max="1" width="25.625" style="1" customWidth="1"/>
    <col min="2" max="2" width="4.75390625" style="1" customWidth="1"/>
    <col min="3" max="3" width="14.50390625" style="1" customWidth="1"/>
    <col min="4" max="4" width="27.00390625" style="1" customWidth="1"/>
    <col min="5" max="5" width="4.75390625" style="1" customWidth="1"/>
    <col min="6" max="6" width="14.875" style="1" customWidth="1"/>
    <col min="7" max="7" width="14.375" style="1" customWidth="1"/>
    <col min="8" max="8" width="16.125" style="1" customWidth="1"/>
    <col min="9" max="16384" width="9.00390625" style="1" customWidth="1"/>
  </cols>
  <sheetData>
    <row r="1" spans="1:8" s="1" customFormat="1" ht="42" customHeight="1">
      <c r="A1" s="115" t="s">
        <v>54</v>
      </c>
      <c r="B1" s="116"/>
      <c r="C1" s="116"/>
      <c r="D1" s="116"/>
      <c r="E1" s="116"/>
      <c r="F1" s="116"/>
      <c r="G1" s="116"/>
      <c r="H1" s="116"/>
    </row>
    <row r="2" spans="1:8" s="1" customFormat="1" ht="15.75" customHeight="1">
      <c r="A2" s="117"/>
      <c r="B2" s="117"/>
      <c r="C2" s="117"/>
      <c r="D2" s="118"/>
      <c r="F2" s="119"/>
      <c r="H2" s="120" t="s">
        <v>55</v>
      </c>
    </row>
    <row r="3" spans="1:8" s="1" customFormat="1" ht="15" customHeight="1">
      <c r="A3" s="121" t="s">
        <v>56</v>
      </c>
      <c r="B3" s="121"/>
      <c r="C3" s="121"/>
      <c r="D3" s="121" t="s">
        <v>57</v>
      </c>
      <c r="E3" s="121"/>
      <c r="F3" s="121"/>
      <c r="G3" s="121"/>
      <c r="H3" s="121"/>
    </row>
    <row r="4" spans="1:8" s="1" customFormat="1" ht="14.25" customHeight="1">
      <c r="A4" s="122" t="s">
        <v>58</v>
      </c>
      <c r="B4" s="122" t="s">
        <v>59</v>
      </c>
      <c r="C4" s="122" t="s">
        <v>60</v>
      </c>
      <c r="D4" s="122" t="s">
        <v>19</v>
      </c>
      <c r="E4" s="122" t="s">
        <v>59</v>
      </c>
      <c r="F4" s="121" t="s">
        <v>60</v>
      </c>
      <c r="G4" s="121"/>
      <c r="H4" s="121"/>
    </row>
    <row r="5" spans="1:8" s="1" customFormat="1" ht="30.75" customHeight="1">
      <c r="A5" s="122"/>
      <c r="B5" s="122"/>
      <c r="C5" s="122"/>
      <c r="D5" s="122"/>
      <c r="E5" s="122"/>
      <c r="F5" s="121" t="s">
        <v>61</v>
      </c>
      <c r="G5" s="122" t="s">
        <v>62</v>
      </c>
      <c r="H5" s="122" t="s">
        <v>63</v>
      </c>
    </row>
    <row r="6" spans="1:8" s="1" customFormat="1" ht="15" customHeight="1">
      <c r="A6" s="121" t="s">
        <v>64</v>
      </c>
      <c r="B6" s="121" t="s">
        <v>65</v>
      </c>
      <c r="C6" s="121" t="s">
        <v>35</v>
      </c>
      <c r="D6" s="121" t="s">
        <v>64</v>
      </c>
      <c r="E6" s="121" t="s">
        <v>65</v>
      </c>
      <c r="F6" s="121">
        <v>2</v>
      </c>
      <c r="G6" s="121">
        <v>3</v>
      </c>
      <c r="H6" s="121">
        <v>4</v>
      </c>
    </row>
    <row r="7" spans="1:8" s="1" customFormat="1" ht="15" customHeight="1">
      <c r="A7" s="123" t="s">
        <v>66</v>
      </c>
      <c r="B7" s="121" t="s">
        <v>33</v>
      </c>
      <c r="C7" s="124">
        <v>23911.51</v>
      </c>
      <c r="D7" s="125" t="s">
        <v>8</v>
      </c>
      <c r="E7" s="121" t="s">
        <v>67</v>
      </c>
      <c r="F7" s="126"/>
      <c r="G7" s="126"/>
      <c r="H7" s="126"/>
    </row>
    <row r="8" spans="1:8" s="1" customFormat="1" ht="15" customHeight="1">
      <c r="A8" s="123" t="s">
        <v>68</v>
      </c>
      <c r="B8" s="121" t="s">
        <v>34</v>
      </c>
      <c r="C8" s="124"/>
      <c r="D8" s="125" t="s">
        <v>69</v>
      </c>
      <c r="E8" s="121" t="s">
        <v>70</v>
      </c>
      <c r="F8" s="126"/>
      <c r="G8" s="126"/>
      <c r="H8" s="126"/>
    </row>
    <row r="9" spans="1:8" s="1" customFormat="1" ht="15" customHeight="1">
      <c r="A9" s="123" t="s">
        <v>65</v>
      </c>
      <c r="B9" s="121" t="s">
        <v>35</v>
      </c>
      <c r="C9" s="127"/>
      <c r="D9" s="125" t="s">
        <v>71</v>
      </c>
      <c r="E9" s="121" t="s">
        <v>72</v>
      </c>
      <c r="F9" s="126"/>
      <c r="G9" s="126"/>
      <c r="H9" s="126"/>
    </row>
    <row r="10" spans="1:8" s="1" customFormat="1" ht="15" customHeight="1">
      <c r="A10" s="123"/>
      <c r="B10" s="121"/>
      <c r="C10" s="127"/>
      <c r="D10" s="125" t="s">
        <v>73</v>
      </c>
      <c r="E10" s="121"/>
      <c r="F10" s="126"/>
      <c r="G10" s="126"/>
      <c r="H10" s="126"/>
    </row>
    <row r="11" spans="1:8" s="1" customFormat="1" ht="15" customHeight="1">
      <c r="A11" s="123" t="s">
        <v>65</v>
      </c>
      <c r="B11" s="121" t="s">
        <v>74</v>
      </c>
      <c r="C11" s="127"/>
      <c r="D11" s="125" t="s">
        <v>75</v>
      </c>
      <c r="E11" s="121" t="s">
        <v>76</v>
      </c>
      <c r="F11" s="126"/>
      <c r="G11" s="126"/>
      <c r="H11" s="126"/>
    </row>
    <row r="12" spans="1:8" s="1" customFormat="1" ht="15" customHeight="1">
      <c r="A12" s="123" t="s">
        <v>65</v>
      </c>
      <c r="B12" s="121" t="s">
        <v>77</v>
      </c>
      <c r="C12" s="127"/>
      <c r="D12" s="125" t="s">
        <v>78</v>
      </c>
      <c r="E12" s="121" t="s">
        <v>79</v>
      </c>
      <c r="F12" s="126"/>
      <c r="G12" s="126"/>
      <c r="H12" s="126"/>
    </row>
    <row r="13" spans="1:8" s="1" customFormat="1" ht="15" customHeight="1">
      <c r="A13" s="123" t="s">
        <v>65</v>
      </c>
      <c r="B13" s="121" t="s">
        <v>80</v>
      </c>
      <c r="C13" s="127"/>
      <c r="D13" s="125" t="s">
        <v>81</v>
      </c>
      <c r="E13" s="121" t="s">
        <v>82</v>
      </c>
      <c r="F13" s="126"/>
      <c r="G13" s="126"/>
      <c r="H13" s="126"/>
    </row>
    <row r="14" spans="1:8" s="1" customFormat="1" ht="15" customHeight="1">
      <c r="A14" s="123" t="s">
        <v>65</v>
      </c>
      <c r="B14" s="121" t="s">
        <v>83</v>
      </c>
      <c r="C14" s="127"/>
      <c r="D14" s="125" t="s">
        <v>84</v>
      </c>
      <c r="E14" s="121" t="s">
        <v>85</v>
      </c>
      <c r="F14" s="126"/>
      <c r="G14" s="126"/>
      <c r="H14" s="126"/>
    </row>
    <row r="15" spans="1:8" s="1" customFormat="1" ht="15" customHeight="1">
      <c r="A15" s="123" t="s">
        <v>65</v>
      </c>
      <c r="B15" s="121" t="s">
        <v>86</v>
      </c>
      <c r="C15" s="127"/>
      <c r="D15" s="125" t="s">
        <v>87</v>
      </c>
      <c r="E15" s="121" t="s">
        <v>88</v>
      </c>
      <c r="F15" s="126"/>
      <c r="G15" s="126"/>
      <c r="H15" s="126"/>
    </row>
    <row r="16" spans="1:8" s="1" customFormat="1" ht="15" customHeight="1">
      <c r="A16" s="123" t="s">
        <v>65</v>
      </c>
      <c r="B16" s="121" t="s">
        <v>89</v>
      </c>
      <c r="C16" s="127"/>
      <c r="D16" s="125" t="s">
        <v>90</v>
      </c>
      <c r="E16" s="121" t="s">
        <v>91</v>
      </c>
      <c r="F16" s="126"/>
      <c r="G16" s="126"/>
      <c r="H16" s="126"/>
    </row>
    <row r="17" spans="1:8" s="1" customFormat="1" ht="15" customHeight="1">
      <c r="A17" s="123" t="s">
        <v>65</v>
      </c>
      <c r="B17" s="121" t="s">
        <v>92</v>
      </c>
      <c r="C17" s="127"/>
      <c r="D17" s="125" t="s">
        <v>93</v>
      </c>
      <c r="E17" s="121" t="s">
        <v>94</v>
      </c>
      <c r="F17" s="126">
        <v>23706.06</v>
      </c>
      <c r="G17" s="126">
        <v>23706.06</v>
      </c>
      <c r="H17" s="126"/>
    </row>
    <row r="18" spans="1:8" s="1" customFormat="1" ht="15" customHeight="1">
      <c r="A18" s="123" t="s">
        <v>65</v>
      </c>
      <c r="B18" s="121" t="s">
        <v>95</v>
      </c>
      <c r="C18" s="127"/>
      <c r="D18" s="125" t="s">
        <v>96</v>
      </c>
      <c r="E18" s="121" t="s">
        <v>97</v>
      </c>
      <c r="F18" s="126"/>
      <c r="G18" s="126"/>
      <c r="H18" s="126"/>
    </row>
    <row r="19" spans="1:8" s="1" customFormat="1" ht="15" customHeight="1">
      <c r="A19" s="123" t="s">
        <v>65</v>
      </c>
      <c r="B19" s="121" t="s">
        <v>98</v>
      </c>
      <c r="C19" s="127"/>
      <c r="D19" s="125" t="s">
        <v>99</v>
      </c>
      <c r="E19" s="121" t="s">
        <v>100</v>
      </c>
      <c r="F19" s="126"/>
      <c r="G19" s="126"/>
      <c r="H19" s="126"/>
    </row>
    <row r="20" spans="1:8" s="1" customFormat="1" ht="15" customHeight="1">
      <c r="A20" s="123" t="s">
        <v>65</v>
      </c>
      <c r="B20" s="121" t="s">
        <v>101</v>
      </c>
      <c r="C20" s="127"/>
      <c r="D20" s="125" t="s">
        <v>102</v>
      </c>
      <c r="E20" s="121" t="s">
        <v>103</v>
      </c>
      <c r="F20" s="126">
        <v>205.45</v>
      </c>
      <c r="G20" s="126">
        <v>205.45</v>
      </c>
      <c r="H20" s="126"/>
    </row>
    <row r="21" spans="1:8" s="1" customFormat="1" ht="15" customHeight="1">
      <c r="A21" s="123" t="s">
        <v>65</v>
      </c>
      <c r="B21" s="121" t="s">
        <v>104</v>
      </c>
      <c r="C21" s="127"/>
      <c r="D21" s="125" t="s">
        <v>105</v>
      </c>
      <c r="E21" s="121" t="s">
        <v>106</v>
      </c>
      <c r="F21" s="126"/>
      <c r="G21" s="126"/>
      <c r="H21" s="126"/>
    </row>
    <row r="22" spans="1:8" s="1" customFormat="1" ht="15" customHeight="1">
      <c r="A22" s="123" t="s">
        <v>65</v>
      </c>
      <c r="B22" s="121" t="s">
        <v>107</v>
      </c>
      <c r="C22" s="127"/>
      <c r="D22" s="125" t="s">
        <v>108</v>
      </c>
      <c r="E22" s="121" t="s">
        <v>109</v>
      </c>
      <c r="F22" s="126"/>
      <c r="G22" s="126"/>
      <c r="H22" s="126"/>
    </row>
    <row r="23" spans="1:8" s="1" customFormat="1" ht="15" customHeight="1">
      <c r="A23" s="123" t="s">
        <v>65</v>
      </c>
      <c r="B23" s="121" t="s">
        <v>110</v>
      </c>
      <c r="C23" s="127"/>
      <c r="D23" s="125" t="s">
        <v>111</v>
      </c>
      <c r="E23" s="121" t="s">
        <v>112</v>
      </c>
      <c r="F23" s="126"/>
      <c r="G23" s="126"/>
      <c r="H23" s="126"/>
    </row>
    <row r="24" spans="1:8" s="1" customFormat="1" ht="15" customHeight="1">
      <c r="A24" s="123" t="s">
        <v>65</v>
      </c>
      <c r="B24" s="121" t="s">
        <v>113</v>
      </c>
      <c r="C24" s="127"/>
      <c r="D24" s="125" t="s">
        <v>114</v>
      </c>
      <c r="E24" s="121" t="s">
        <v>115</v>
      </c>
      <c r="F24" s="126"/>
      <c r="G24" s="126"/>
      <c r="H24" s="126"/>
    </row>
    <row r="25" spans="1:8" s="1" customFormat="1" ht="15" customHeight="1">
      <c r="A25" s="128" t="s">
        <v>16</v>
      </c>
      <c r="B25" s="121" t="s">
        <v>116</v>
      </c>
      <c r="C25" s="126">
        <f aca="true" t="shared" si="0" ref="C25:H25">SUM(C7:C24)</f>
        <v>23911.51</v>
      </c>
      <c r="D25" s="128" t="s">
        <v>17</v>
      </c>
      <c r="E25" s="121" t="s">
        <v>117</v>
      </c>
      <c r="F25" s="126">
        <f>G25+H25</f>
        <v>23911.510000000002</v>
      </c>
      <c r="G25" s="126">
        <f t="shared" si="0"/>
        <v>23911.510000000002</v>
      </c>
      <c r="H25" s="126">
        <f t="shared" si="0"/>
        <v>0</v>
      </c>
    </row>
  </sheetData>
  <sheetProtection/>
  <mergeCells count="10">
    <mergeCell ref="A1:H1"/>
    <mergeCell ref="A2:C2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zoomScaleSheetLayoutView="100" workbookViewId="0" topLeftCell="A1">
      <selection activeCell="C4" sqref="C4:E10"/>
    </sheetView>
  </sheetViews>
  <sheetFormatPr defaultColWidth="9.00390625" defaultRowHeight="14.25"/>
  <cols>
    <col min="1" max="1" width="16.875" style="103" customWidth="1"/>
    <col min="2" max="2" width="39.625" style="104" customWidth="1"/>
    <col min="3" max="3" width="15.50390625" style="104" customWidth="1"/>
    <col min="4" max="4" width="15.00390625" style="104" customWidth="1"/>
    <col min="5" max="5" width="14.50390625" style="104" customWidth="1"/>
  </cols>
  <sheetData>
    <row r="1" spans="1:5" ht="63" customHeight="1">
      <c r="A1" s="105" t="s">
        <v>118</v>
      </c>
      <c r="B1" s="106"/>
      <c r="C1" s="106"/>
      <c r="D1" s="106"/>
      <c r="E1" s="106"/>
    </row>
    <row r="2" spans="1:5" ht="24.75" customHeight="1">
      <c r="A2" s="107" t="s">
        <v>119</v>
      </c>
      <c r="B2" s="108"/>
      <c r="C2" s="107" t="s">
        <v>120</v>
      </c>
      <c r="D2" s="109"/>
      <c r="E2" s="108"/>
    </row>
    <row r="3" spans="1:5" ht="24.75" customHeight="1">
      <c r="A3" s="110" t="s">
        <v>121</v>
      </c>
      <c r="B3" s="110" t="s">
        <v>28</v>
      </c>
      <c r="C3" s="110" t="s">
        <v>39</v>
      </c>
      <c r="D3" s="110" t="s">
        <v>48</v>
      </c>
      <c r="E3" s="110" t="s">
        <v>49</v>
      </c>
    </row>
    <row r="4" spans="1:5" ht="24.75" customHeight="1">
      <c r="A4" s="111">
        <v>215</v>
      </c>
      <c r="B4" s="112" t="s">
        <v>40</v>
      </c>
      <c r="C4" s="113">
        <f>D4+E4</f>
        <v>3706.06</v>
      </c>
      <c r="D4" s="113">
        <v>3117.06</v>
      </c>
      <c r="E4" s="113">
        <f>E6</f>
        <v>589</v>
      </c>
    </row>
    <row r="5" spans="1:5" ht="24.75" customHeight="1">
      <c r="A5" s="114" t="s">
        <v>122</v>
      </c>
      <c r="B5" s="112" t="s">
        <v>41</v>
      </c>
      <c r="C5" s="113"/>
      <c r="D5" s="113"/>
      <c r="E5" s="113"/>
    </row>
    <row r="6" spans="1:5" ht="24.75" customHeight="1">
      <c r="A6" s="114" t="s">
        <v>123</v>
      </c>
      <c r="B6" s="112" t="s">
        <v>42</v>
      </c>
      <c r="C6" s="113"/>
      <c r="D6" s="113">
        <v>3117.06</v>
      </c>
      <c r="E6" s="113">
        <v>589</v>
      </c>
    </row>
    <row r="7" spans="1:5" ht="24.75" customHeight="1">
      <c r="A7" s="114" t="s">
        <v>124</v>
      </c>
      <c r="B7" s="112" t="s">
        <v>43</v>
      </c>
      <c r="C7" s="113">
        <f>D7+E7</f>
        <v>20000</v>
      </c>
      <c r="D7" s="113"/>
      <c r="E7" s="113">
        <v>20000</v>
      </c>
    </row>
    <row r="8" spans="1:5" ht="24.75" customHeight="1">
      <c r="A8" s="111">
        <v>221</v>
      </c>
      <c r="B8" s="110" t="s">
        <v>44</v>
      </c>
      <c r="C8" s="113">
        <v>205.45</v>
      </c>
      <c r="D8" s="113">
        <v>205.45</v>
      </c>
      <c r="E8" s="113"/>
    </row>
    <row r="9" spans="1:5" ht="24.75" customHeight="1">
      <c r="A9" s="114" t="s">
        <v>125</v>
      </c>
      <c r="B9" s="110" t="s">
        <v>45</v>
      </c>
      <c r="C9" s="113"/>
      <c r="D9" s="113"/>
      <c r="E9" s="113"/>
    </row>
    <row r="10" spans="1:5" ht="24.75" customHeight="1">
      <c r="A10" s="114" t="s">
        <v>126</v>
      </c>
      <c r="B10" s="110" t="s">
        <v>53</v>
      </c>
      <c r="C10" s="113">
        <v>205.45</v>
      </c>
      <c r="D10" s="113">
        <v>205.45</v>
      </c>
      <c r="E10" s="113"/>
    </row>
    <row r="11" spans="1:5" ht="24.75" customHeight="1">
      <c r="A11" s="110" t="s">
        <v>39</v>
      </c>
      <c r="B11" s="113"/>
      <c r="C11" s="113">
        <f>C4+C7+C10</f>
        <v>23911.510000000002</v>
      </c>
      <c r="D11" s="113">
        <f>D4+D7+D10</f>
        <v>3322.5099999999998</v>
      </c>
      <c r="E11" s="113">
        <f>E4+E7+E10</f>
        <v>20589</v>
      </c>
    </row>
  </sheetData>
  <sheetProtection/>
  <mergeCells count="4">
    <mergeCell ref="A1:E1"/>
    <mergeCell ref="A2:B2"/>
    <mergeCell ref="C2:E2"/>
    <mergeCell ref="A11:B1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0"/>
  <sheetViews>
    <sheetView zoomScaleSheetLayoutView="100" workbookViewId="0" topLeftCell="A4">
      <selection activeCell="A16" sqref="A16:B26"/>
    </sheetView>
  </sheetViews>
  <sheetFormatPr defaultColWidth="9.00390625" defaultRowHeight="14.25"/>
  <cols>
    <col min="1" max="1" width="32.375" style="0" customWidth="1"/>
    <col min="2" max="2" width="22.625" style="92" customWidth="1"/>
    <col min="3" max="3" width="25.00390625" style="0" customWidth="1"/>
  </cols>
  <sheetData>
    <row r="1" spans="1:3" ht="39" customHeight="1">
      <c r="A1" s="31" t="s">
        <v>127</v>
      </c>
      <c r="B1" s="93"/>
      <c r="C1" s="31"/>
    </row>
    <row r="2" spans="1:3" ht="14.25">
      <c r="A2" s="94" t="s">
        <v>128</v>
      </c>
      <c r="B2" s="95"/>
      <c r="C2" s="94"/>
    </row>
    <row r="3" spans="1:3" ht="18.75">
      <c r="A3" s="96" t="s">
        <v>129</v>
      </c>
      <c r="B3" s="97" t="s">
        <v>5</v>
      </c>
      <c r="C3" s="96" t="s">
        <v>130</v>
      </c>
    </row>
    <row r="4" spans="1:3" ht="18.75">
      <c r="A4" s="98" t="s">
        <v>48</v>
      </c>
      <c r="B4" s="99">
        <v>3322.51</v>
      </c>
      <c r="C4" s="98"/>
    </row>
    <row r="5" spans="1:3" ht="18.75">
      <c r="A5" s="98" t="s">
        <v>131</v>
      </c>
      <c r="B5" s="99">
        <v>2782.51</v>
      </c>
      <c r="C5" s="98"/>
    </row>
    <row r="6" spans="1:3" ht="18.75">
      <c r="A6" s="98" t="s">
        <v>132</v>
      </c>
      <c r="B6" s="99">
        <v>995.19</v>
      </c>
      <c r="C6" s="98"/>
    </row>
    <row r="7" spans="1:3" ht="18.75">
      <c r="A7" s="98" t="s">
        <v>133</v>
      </c>
      <c r="B7" s="99">
        <v>734.74</v>
      </c>
      <c r="C7" s="98"/>
    </row>
    <row r="8" spans="1:3" ht="18.75">
      <c r="A8" s="98" t="s">
        <v>134</v>
      </c>
      <c r="B8" s="99">
        <v>82.94</v>
      </c>
      <c r="C8" s="98"/>
    </row>
    <row r="9" spans="1:3" ht="18.75">
      <c r="A9" s="98" t="s">
        <v>135</v>
      </c>
      <c r="B9" s="99">
        <v>10.3</v>
      </c>
      <c r="C9" s="98"/>
    </row>
    <row r="10" spans="1:3" ht="18.75">
      <c r="A10" s="100" t="s">
        <v>136</v>
      </c>
      <c r="B10" s="99">
        <v>342.41</v>
      </c>
      <c r="C10" s="98"/>
    </row>
    <row r="11" spans="1:3" ht="18.75">
      <c r="A11" s="100" t="s">
        <v>137</v>
      </c>
      <c r="B11" s="99">
        <v>58.87</v>
      </c>
      <c r="C11" s="98"/>
    </row>
    <row r="12" spans="1:3" ht="18.75">
      <c r="A12" s="100" t="s">
        <v>138</v>
      </c>
      <c r="B12" s="99">
        <v>102.72</v>
      </c>
      <c r="C12" s="98"/>
    </row>
    <row r="13" spans="1:3" ht="18.75">
      <c r="A13" s="100" t="s">
        <v>139</v>
      </c>
      <c r="B13" s="99">
        <v>36.9</v>
      </c>
      <c r="C13" s="98"/>
    </row>
    <row r="14" spans="1:3" ht="18.75">
      <c r="A14" s="100" t="s">
        <v>53</v>
      </c>
      <c r="B14" s="99">
        <v>205.45</v>
      </c>
      <c r="C14" s="98"/>
    </row>
    <row r="15" spans="1:3" ht="18.75">
      <c r="A15" s="98" t="s">
        <v>140</v>
      </c>
      <c r="B15" s="99">
        <v>212.99</v>
      </c>
      <c r="C15" s="98"/>
    </row>
    <row r="16" spans="1:3" ht="18.75">
      <c r="A16" s="98" t="s">
        <v>141</v>
      </c>
      <c r="B16" s="99">
        <v>389.74</v>
      </c>
      <c r="C16" s="98"/>
    </row>
    <row r="17" spans="1:3" ht="18.75">
      <c r="A17" s="98" t="s">
        <v>142</v>
      </c>
      <c r="B17" s="99">
        <v>64.4</v>
      </c>
      <c r="C17" s="98"/>
    </row>
    <row r="18" spans="1:3" ht="18.75">
      <c r="A18" s="98" t="s">
        <v>143</v>
      </c>
      <c r="B18" s="99">
        <v>37.82</v>
      </c>
      <c r="C18" s="98"/>
    </row>
    <row r="19" spans="1:3" ht="18.75">
      <c r="A19" s="98" t="s">
        <v>144</v>
      </c>
      <c r="B19" s="99">
        <v>20</v>
      </c>
      <c r="C19" s="98"/>
    </row>
    <row r="20" spans="1:3" ht="18.75">
      <c r="A20" s="98" t="s">
        <v>145</v>
      </c>
      <c r="B20" s="99"/>
      <c r="C20" s="98"/>
    </row>
    <row r="21" spans="1:3" ht="18.75">
      <c r="A21" s="98" t="s">
        <v>146</v>
      </c>
      <c r="B21" s="99"/>
      <c r="C21" s="98"/>
    </row>
    <row r="22" spans="1:3" ht="18.75">
      <c r="A22" s="98" t="s">
        <v>147</v>
      </c>
      <c r="B22" s="99">
        <v>60</v>
      </c>
      <c r="C22" s="98"/>
    </row>
    <row r="23" spans="1:3" ht="18.75">
      <c r="A23" s="98" t="s">
        <v>148</v>
      </c>
      <c r="B23" s="99"/>
      <c r="C23" s="98"/>
    </row>
    <row r="24" spans="1:3" ht="18.75">
      <c r="A24" s="98" t="s">
        <v>149</v>
      </c>
      <c r="B24" s="99"/>
      <c r="C24" s="98"/>
    </row>
    <row r="25" spans="1:3" ht="18.75">
      <c r="A25" s="98" t="s">
        <v>150</v>
      </c>
      <c r="B25" s="99">
        <v>59.92</v>
      </c>
      <c r="C25" s="98"/>
    </row>
    <row r="26" spans="1:3" ht="18.75">
      <c r="A26" s="98" t="s">
        <v>151</v>
      </c>
      <c r="B26" s="99">
        <v>147.6</v>
      </c>
      <c r="C26" s="98"/>
    </row>
    <row r="27" spans="1:3" ht="18.75">
      <c r="A27" s="98" t="s">
        <v>152</v>
      </c>
      <c r="B27" s="99">
        <v>150.26</v>
      </c>
      <c r="C27" s="98"/>
    </row>
    <row r="28" spans="1:3" ht="18.75">
      <c r="A28" s="98" t="s">
        <v>153</v>
      </c>
      <c r="B28" s="99"/>
      <c r="C28" s="98"/>
    </row>
    <row r="29" spans="1:3" ht="18.75">
      <c r="A29" s="98" t="s">
        <v>154</v>
      </c>
      <c r="B29" s="99">
        <v>123.76</v>
      </c>
      <c r="C29" s="98"/>
    </row>
    <row r="30" spans="1:3" ht="18.75">
      <c r="A30" s="98" t="s">
        <v>155</v>
      </c>
      <c r="B30" s="99"/>
      <c r="C30" s="98"/>
    </row>
    <row r="31" spans="1:3" ht="18.75">
      <c r="A31" s="98" t="s">
        <v>156</v>
      </c>
      <c r="B31" s="99"/>
      <c r="C31" s="98"/>
    </row>
    <row r="32" spans="1:3" ht="18.75">
      <c r="A32" s="98" t="s">
        <v>157</v>
      </c>
      <c r="B32" s="99"/>
      <c r="C32" s="98"/>
    </row>
    <row r="33" spans="1:3" ht="18.75">
      <c r="A33" s="98" t="s">
        <v>158</v>
      </c>
      <c r="B33" s="99">
        <v>22.4</v>
      </c>
      <c r="C33" s="98"/>
    </row>
    <row r="34" spans="1:3" ht="18.75">
      <c r="A34" s="98" t="s">
        <v>159</v>
      </c>
      <c r="B34" s="99">
        <v>4.1</v>
      </c>
      <c r="C34" s="98"/>
    </row>
    <row r="35" spans="1:3" ht="18.75">
      <c r="A35" s="101"/>
      <c r="B35" s="102"/>
      <c r="C35" s="101"/>
    </row>
    <row r="36" spans="1:3" ht="18.75">
      <c r="A36" s="101"/>
      <c r="B36" s="102"/>
      <c r="C36" s="101"/>
    </row>
    <row r="37" spans="1:3" ht="18.75">
      <c r="A37" s="101"/>
      <c r="B37" s="102"/>
      <c r="C37" s="101"/>
    </row>
    <row r="38" spans="1:3" ht="18.75">
      <c r="A38" s="101"/>
      <c r="B38" s="102"/>
      <c r="C38" s="101"/>
    </row>
    <row r="39" spans="1:3" ht="18.75">
      <c r="A39" s="101"/>
      <c r="B39" s="102"/>
      <c r="C39" s="101"/>
    </row>
    <row r="40" spans="1:3" ht="18.75">
      <c r="A40" s="101"/>
      <c r="B40" s="102"/>
      <c r="C40" s="101"/>
    </row>
    <row r="41" spans="1:3" ht="18.75">
      <c r="A41" s="101"/>
      <c r="B41" s="102"/>
      <c r="C41" s="101"/>
    </row>
    <row r="42" spans="1:3" ht="18.75">
      <c r="A42" s="101"/>
      <c r="B42" s="102"/>
      <c r="C42" s="101"/>
    </row>
    <row r="43" spans="1:3" ht="18.75">
      <c r="A43" s="101"/>
      <c r="B43" s="102"/>
      <c r="C43" s="101"/>
    </row>
    <row r="44" spans="1:3" ht="18.75">
      <c r="A44" s="101"/>
      <c r="B44" s="102"/>
      <c r="C44" s="101"/>
    </row>
    <row r="45" spans="1:3" ht="18.75">
      <c r="A45" s="101"/>
      <c r="B45" s="102"/>
      <c r="C45" s="101"/>
    </row>
    <row r="46" spans="1:3" ht="18.75">
      <c r="A46" s="101"/>
      <c r="B46" s="102"/>
      <c r="C46" s="101"/>
    </row>
    <row r="47" spans="1:3" ht="18.75">
      <c r="A47" s="101"/>
      <c r="B47" s="102"/>
      <c r="C47" s="101"/>
    </row>
    <row r="48" spans="1:3" ht="18.75">
      <c r="A48" s="101"/>
      <c r="B48" s="102"/>
      <c r="C48" s="101"/>
    </row>
    <row r="49" spans="1:3" ht="18.75">
      <c r="A49" s="101"/>
      <c r="B49" s="102"/>
      <c r="C49" s="101"/>
    </row>
    <row r="50" spans="1:3" ht="18.75">
      <c r="A50" s="101"/>
      <c r="B50" s="102"/>
      <c r="C50" s="101"/>
    </row>
  </sheetData>
  <sheetProtection/>
  <mergeCells count="2">
    <mergeCell ref="A1:C1"/>
    <mergeCell ref="A2:C2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"/>
  <sheetViews>
    <sheetView zoomScaleSheetLayoutView="100" workbookViewId="0" topLeftCell="A1">
      <selection activeCell="I30" sqref="I30"/>
    </sheetView>
  </sheetViews>
  <sheetFormatPr defaultColWidth="6.875" defaultRowHeight="14.25"/>
  <cols>
    <col min="1" max="1" width="10.75390625" style="52" customWidth="1"/>
    <col min="2" max="2" width="13.875" style="52" customWidth="1"/>
    <col min="3" max="3" width="15.125" style="52" customWidth="1"/>
    <col min="4" max="4" width="18.75390625" style="52" customWidth="1"/>
    <col min="5" max="8" width="10.125" style="52" customWidth="1"/>
    <col min="9" max="9" width="8.00390625" style="52" customWidth="1"/>
    <col min="10" max="10" width="9.00390625" style="52" customWidth="1"/>
    <col min="11" max="11" width="6.50390625" style="52" customWidth="1"/>
    <col min="12" max="14" width="9.375" style="52" customWidth="1"/>
    <col min="15" max="15" width="7.125" style="52" customWidth="1"/>
    <col min="16" max="16" width="8.00390625" style="52" customWidth="1"/>
    <col min="17" max="17" width="6.875" style="52" customWidth="1"/>
    <col min="18" max="18" width="6.125" style="52" customWidth="1"/>
    <col min="19" max="34" width="6.75390625" style="52" customWidth="1"/>
    <col min="35" max="16384" width="6.875" style="52" customWidth="1"/>
  </cols>
  <sheetData>
    <row r="1" spans="1:34" s="52" customFormat="1" ht="18" customHeight="1">
      <c r="A1" s="53"/>
      <c r="B1" s="54"/>
      <c r="C1" s="55"/>
      <c r="D1" s="54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4"/>
      <c r="T1" s="54"/>
      <c r="U1" s="54"/>
      <c r="V1" s="86"/>
      <c r="W1" s="86"/>
      <c r="X1" s="86"/>
      <c r="Y1" s="86"/>
      <c r="Z1" s="86"/>
      <c r="AA1" s="86"/>
      <c r="AB1" s="86"/>
      <c r="AC1" s="90"/>
      <c r="AD1" s="90"/>
      <c r="AE1" s="90"/>
      <c r="AF1" s="90"/>
      <c r="AG1" s="90"/>
      <c r="AH1" s="90"/>
    </row>
    <row r="2" spans="2:34" s="52" customFormat="1" ht="21.75" customHeight="1">
      <c r="B2" s="57" t="s">
        <v>160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4"/>
      <c r="T2" s="54"/>
      <c r="U2" s="54"/>
      <c r="V2" s="54"/>
      <c r="W2" s="54"/>
      <c r="X2" s="54"/>
      <c r="Y2" s="54"/>
      <c r="Z2" s="54"/>
      <c r="AA2" s="54"/>
      <c r="AB2" s="54"/>
      <c r="AC2" s="91"/>
      <c r="AD2" s="54"/>
      <c r="AE2" s="54"/>
      <c r="AF2" s="54"/>
      <c r="AG2" s="54"/>
      <c r="AH2" s="54"/>
    </row>
    <row r="3" spans="1:34" s="52" customFormat="1" ht="18" customHeight="1">
      <c r="A3" s="58"/>
      <c r="B3" s="58"/>
      <c r="C3" s="55"/>
      <c r="D3" s="54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87" t="s">
        <v>1</v>
      </c>
      <c r="S3" s="54"/>
      <c r="T3" s="58"/>
      <c r="U3" s="58"/>
      <c r="V3" s="88"/>
      <c r="W3" s="88"/>
      <c r="X3" s="88"/>
      <c r="Y3" s="88"/>
      <c r="Z3" s="88"/>
      <c r="AA3" s="88"/>
      <c r="AB3" s="86"/>
      <c r="AC3" s="88"/>
      <c r="AD3" s="88"/>
      <c r="AE3" s="88"/>
      <c r="AF3" s="88"/>
      <c r="AG3" s="88"/>
      <c r="AH3" s="88"/>
    </row>
    <row r="4" spans="1:34" s="52" customFormat="1" ht="18" customHeight="1">
      <c r="A4" s="59" t="s">
        <v>161</v>
      </c>
      <c r="B4" s="60" t="s">
        <v>162</v>
      </c>
      <c r="C4" s="61" t="s">
        <v>163</v>
      </c>
      <c r="D4" s="62" t="s">
        <v>164</v>
      </c>
      <c r="E4" s="63" t="s">
        <v>165</v>
      </c>
      <c r="F4" s="64"/>
      <c r="G4" s="64"/>
      <c r="H4" s="64"/>
      <c r="I4" s="64"/>
      <c r="J4" s="64"/>
      <c r="K4" s="79"/>
      <c r="L4" s="80" t="s">
        <v>166</v>
      </c>
      <c r="M4" s="64"/>
      <c r="N4" s="64"/>
      <c r="O4" s="64"/>
      <c r="P4" s="64"/>
      <c r="Q4" s="64"/>
      <c r="R4" s="79"/>
      <c r="S4" s="55"/>
      <c r="T4" s="55"/>
      <c r="U4" s="55"/>
      <c r="V4" s="55"/>
      <c r="W4" s="55"/>
      <c r="X4" s="55"/>
      <c r="Y4" s="55"/>
      <c r="Z4" s="55"/>
      <c r="AA4" s="54"/>
      <c r="AB4" s="54"/>
      <c r="AC4" s="54"/>
      <c r="AD4" s="54"/>
      <c r="AE4" s="54"/>
      <c r="AF4" s="54"/>
      <c r="AG4" s="54"/>
      <c r="AH4" s="54"/>
    </row>
    <row r="5" spans="1:34" s="52" customFormat="1" ht="18" customHeight="1">
      <c r="A5" s="59"/>
      <c r="B5" s="60"/>
      <c r="C5" s="61"/>
      <c r="D5" s="62"/>
      <c r="E5" s="65" t="s">
        <v>39</v>
      </c>
      <c r="F5" s="66" t="s">
        <v>167</v>
      </c>
      <c r="G5" s="66"/>
      <c r="H5" s="66"/>
      <c r="I5" s="63" t="s">
        <v>168</v>
      </c>
      <c r="J5" s="64"/>
      <c r="K5" s="64"/>
      <c r="L5" s="65" t="s">
        <v>39</v>
      </c>
      <c r="M5" s="66" t="s">
        <v>167</v>
      </c>
      <c r="N5" s="66"/>
      <c r="O5" s="66"/>
      <c r="P5" s="63" t="s">
        <v>169</v>
      </c>
      <c r="Q5" s="64"/>
      <c r="R5" s="6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</row>
    <row r="6" spans="1:34" s="52" customFormat="1" ht="18" customHeight="1">
      <c r="A6" s="59"/>
      <c r="B6" s="60"/>
      <c r="C6" s="61"/>
      <c r="D6" s="62"/>
      <c r="E6" s="56"/>
      <c r="F6" s="67" t="s">
        <v>61</v>
      </c>
      <c r="G6" s="67" t="s">
        <v>170</v>
      </c>
      <c r="H6" s="68" t="s">
        <v>171</v>
      </c>
      <c r="I6" s="81" t="s">
        <v>61</v>
      </c>
      <c r="J6" s="82" t="s">
        <v>172</v>
      </c>
      <c r="K6" s="82"/>
      <c r="L6" s="56"/>
      <c r="M6" s="67" t="s">
        <v>61</v>
      </c>
      <c r="N6" s="67" t="s">
        <v>170</v>
      </c>
      <c r="O6" s="68" t="s">
        <v>171</v>
      </c>
      <c r="P6" s="56" t="s">
        <v>61</v>
      </c>
      <c r="Q6" s="82" t="s">
        <v>172</v>
      </c>
      <c r="R6" s="82"/>
      <c r="S6" s="54"/>
      <c r="T6" s="54"/>
      <c r="U6" s="54"/>
      <c r="V6" s="54"/>
      <c r="W6" s="54"/>
      <c r="X6" s="54"/>
      <c r="Y6" s="54"/>
      <c r="Z6" s="54"/>
      <c r="AA6" s="54"/>
      <c r="AB6" s="54"/>
      <c r="AC6" s="91"/>
      <c r="AD6" s="54"/>
      <c r="AE6" s="54"/>
      <c r="AF6" s="54"/>
      <c r="AG6" s="54"/>
      <c r="AH6" s="54"/>
    </row>
    <row r="7" spans="1:34" s="52" customFormat="1" ht="26.25" customHeight="1">
      <c r="A7" s="59"/>
      <c r="B7" s="60"/>
      <c r="C7" s="61"/>
      <c r="D7" s="62"/>
      <c r="E7" s="69"/>
      <c r="F7" s="67"/>
      <c r="G7" s="67"/>
      <c r="H7" s="68"/>
      <c r="I7" s="83"/>
      <c r="J7" s="84" t="s">
        <v>170</v>
      </c>
      <c r="K7" s="84" t="s">
        <v>171</v>
      </c>
      <c r="L7" s="85"/>
      <c r="M7" s="67"/>
      <c r="N7" s="67"/>
      <c r="O7" s="68"/>
      <c r="P7" s="83"/>
      <c r="Q7" s="84" t="s">
        <v>170</v>
      </c>
      <c r="R7" s="84" t="s">
        <v>171</v>
      </c>
      <c r="S7" s="54"/>
      <c r="T7" s="54"/>
      <c r="U7" s="54"/>
      <c r="V7" s="54"/>
      <c r="W7" s="54"/>
      <c r="X7" s="54"/>
      <c r="Y7" s="54"/>
      <c r="Z7" s="54"/>
      <c r="AA7" s="54"/>
      <c r="AB7" s="54"/>
      <c r="AC7" s="91"/>
      <c r="AD7" s="54"/>
      <c r="AE7" s="54"/>
      <c r="AF7" s="54"/>
      <c r="AG7" s="54"/>
      <c r="AH7" s="54"/>
    </row>
    <row r="8" spans="1:34" s="52" customFormat="1" ht="18" customHeight="1">
      <c r="A8" s="70" t="s">
        <v>173</v>
      </c>
      <c r="B8" s="71" t="s">
        <v>173</v>
      </c>
      <c r="C8" s="72" t="s">
        <v>173</v>
      </c>
      <c r="D8" s="72" t="s">
        <v>173</v>
      </c>
      <c r="E8" s="73">
        <v>1</v>
      </c>
      <c r="F8" s="72">
        <v>2</v>
      </c>
      <c r="G8" s="72">
        <v>3</v>
      </c>
      <c r="H8" s="72">
        <v>4</v>
      </c>
      <c r="I8" s="73">
        <v>5</v>
      </c>
      <c r="J8" s="73">
        <v>6</v>
      </c>
      <c r="K8" s="73">
        <v>7</v>
      </c>
      <c r="L8" s="73">
        <v>8</v>
      </c>
      <c r="M8" s="72">
        <v>9</v>
      </c>
      <c r="N8" s="72">
        <v>10</v>
      </c>
      <c r="O8" s="72">
        <v>11</v>
      </c>
      <c r="P8" s="73">
        <v>12</v>
      </c>
      <c r="Q8" s="73">
        <v>13</v>
      </c>
      <c r="R8" s="73">
        <v>14</v>
      </c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</row>
    <row r="9" spans="1:34" s="52" customFormat="1" ht="18" customHeight="1">
      <c r="A9" s="74" t="s">
        <v>174</v>
      </c>
      <c r="B9" s="75" t="s">
        <v>175</v>
      </c>
      <c r="C9" s="76"/>
      <c r="D9" s="77"/>
      <c r="E9" s="78">
        <v>176</v>
      </c>
      <c r="F9" s="78">
        <v>176</v>
      </c>
      <c r="G9" s="78">
        <v>176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89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</row>
    <row r="10" spans="1:34" s="52" customFormat="1" ht="24">
      <c r="A10" s="74" t="s">
        <v>176</v>
      </c>
      <c r="B10" s="75" t="s">
        <v>175</v>
      </c>
      <c r="C10" s="76" t="s">
        <v>177</v>
      </c>
      <c r="D10" s="77" t="s">
        <v>178</v>
      </c>
      <c r="E10" s="78">
        <v>176</v>
      </c>
      <c r="F10" s="78">
        <v>176</v>
      </c>
      <c r="G10" s="78">
        <v>176</v>
      </c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89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</row>
  </sheetData>
  <sheetProtection/>
  <mergeCells count="18">
    <mergeCell ref="F5:H5"/>
    <mergeCell ref="M5:O5"/>
    <mergeCell ref="J6:K6"/>
    <mergeCell ref="Q6:R6"/>
    <mergeCell ref="A4:A7"/>
    <mergeCell ref="B4:B7"/>
    <mergeCell ref="C4:C7"/>
    <mergeCell ref="D4:D7"/>
    <mergeCell ref="E5:E7"/>
    <mergeCell ref="F6:F7"/>
    <mergeCell ref="G6:G7"/>
    <mergeCell ref="H6:H7"/>
    <mergeCell ref="I6:I7"/>
    <mergeCell ref="L5:L7"/>
    <mergeCell ref="M6:M7"/>
    <mergeCell ref="N6:N7"/>
    <mergeCell ref="O6:O7"/>
    <mergeCell ref="P6:P7"/>
  </mergeCells>
  <printOptions/>
  <pageMargins left="0.75" right="0.75" top="1" bottom="1" header="0.51" footer="0.51"/>
  <pageSetup fitToHeight="1" fitToWidth="1" orientation="landscape" paperSize="9" scale="68"/>
</worksheet>
</file>

<file path=xl/worksheets/sheet8.xml><?xml version="1.0" encoding="utf-8"?>
<worksheet xmlns="http://schemas.openxmlformats.org/spreadsheetml/2006/main" xmlns:r="http://schemas.openxmlformats.org/officeDocument/2006/relationships">
  <dimension ref="B2:F11"/>
  <sheetViews>
    <sheetView zoomScaleSheetLayoutView="100" workbookViewId="0" topLeftCell="B1">
      <selection activeCell="B4" sqref="B4:F11"/>
    </sheetView>
  </sheetViews>
  <sheetFormatPr defaultColWidth="9.00390625" defaultRowHeight="14.25"/>
  <cols>
    <col min="1" max="1" width="5.875" style="30" bestFit="1" customWidth="1"/>
    <col min="2" max="2" width="18.00390625" style="30" bestFit="1" customWidth="1"/>
    <col min="3" max="3" width="38.625" style="30" bestFit="1" customWidth="1"/>
    <col min="4" max="5" width="22.50390625" style="30" bestFit="1" customWidth="1"/>
    <col min="6" max="6" width="13.375" style="30" bestFit="1" customWidth="1"/>
    <col min="7" max="7" width="33.875" style="30" bestFit="1" customWidth="1"/>
  </cols>
  <sheetData>
    <row r="2" spans="2:6" ht="60" customHeight="1">
      <c r="B2" s="31" t="s">
        <v>179</v>
      </c>
      <c r="C2" s="31"/>
      <c r="D2" s="31"/>
      <c r="E2" s="31"/>
      <c r="F2" s="31"/>
    </row>
    <row r="3" spans="3:6" ht="15">
      <c r="C3" s="32"/>
      <c r="D3" s="32"/>
      <c r="E3" s="32"/>
      <c r="F3" s="33" t="s">
        <v>1</v>
      </c>
    </row>
    <row r="4" spans="2:6" ht="36" customHeight="1">
      <c r="B4" s="34" t="s">
        <v>180</v>
      </c>
      <c r="C4" s="35" t="s">
        <v>4</v>
      </c>
      <c r="D4" s="35" t="s">
        <v>181</v>
      </c>
      <c r="E4" s="35" t="s">
        <v>120</v>
      </c>
      <c r="F4" s="36" t="s">
        <v>182</v>
      </c>
    </row>
    <row r="5" spans="2:6" ht="27" customHeight="1">
      <c r="B5" s="37"/>
      <c r="C5" s="38" t="s">
        <v>183</v>
      </c>
      <c r="D5" s="39">
        <v>150</v>
      </c>
      <c r="E5" s="39">
        <v>160</v>
      </c>
      <c r="F5" s="40">
        <v>0.0666</v>
      </c>
    </row>
    <row r="6" spans="2:6" ht="25.5" customHeight="1">
      <c r="B6" s="41" t="s">
        <v>175</v>
      </c>
      <c r="C6" s="42" t="s">
        <v>184</v>
      </c>
      <c r="D6" s="43"/>
      <c r="E6" s="43"/>
      <c r="F6" s="44"/>
    </row>
    <row r="7" spans="2:6" ht="25.5" customHeight="1">
      <c r="B7" s="41"/>
      <c r="C7" s="42" t="s">
        <v>185</v>
      </c>
      <c r="D7" s="43"/>
      <c r="E7" s="43"/>
      <c r="F7" s="45"/>
    </row>
    <row r="8" spans="2:6" ht="25.5" customHeight="1">
      <c r="B8" s="41"/>
      <c r="C8" s="42" t="s">
        <v>186</v>
      </c>
      <c r="D8" s="43">
        <v>150</v>
      </c>
      <c r="E8" s="43">
        <v>150</v>
      </c>
      <c r="F8" s="45"/>
    </row>
    <row r="9" spans="2:6" ht="25.5" customHeight="1">
      <c r="B9" s="41"/>
      <c r="C9" s="46" t="s">
        <v>187</v>
      </c>
      <c r="D9" s="47">
        <v>150</v>
      </c>
      <c r="E9" s="47">
        <v>150</v>
      </c>
      <c r="F9" s="45"/>
    </row>
    <row r="10" spans="2:6" ht="25.5" customHeight="1">
      <c r="B10" s="41"/>
      <c r="C10" s="46" t="s">
        <v>188</v>
      </c>
      <c r="D10" s="47"/>
      <c r="E10" s="47"/>
      <c r="F10" s="44"/>
    </row>
    <row r="11" spans="2:6" ht="25.5" customHeight="1">
      <c r="B11" s="48"/>
      <c r="C11" s="49" t="s">
        <v>189</v>
      </c>
      <c r="D11" s="50"/>
      <c r="E11" s="50">
        <v>10</v>
      </c>
      <c r="F11" s="51"/>
    </row>
  </sheetData>
  <sheetProtection/>
  <mergeCells count="3">
    <mergeCell ref="B2:F2"/>
    <mergeCell ref="B4:B5"/>
    <mergeCell ref="B6:B11"/>
  </mergeCells>
  <printOptions/>
  <pageMargins left="0.75" right="0.75" top="1" bottom="1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A1" sqref="A1:G1"/>
    </sheetView>
  </sheetViews>
  <sheetFormatPr defaultColWidth="9.00390625" defaultRowHeight="14.25"/>
  <cols>
    <col min="1" max="1" width="28.75390625" style="1" customWidth="1"/>
    <col min="2" max="2" width="16.50390625" style="1" customWidth="1"/>
    <col min="3" max="3" width="12.75390625" style="1" customWidth="1"/>
    <col min="4" max="4" width="9.375" style="1" customWidth="1"/>
    <col min="5" max="6" width="13.25390625" style="1" customWidth="1"/>
    <col min="7" max="7" width="18.125" style="1" customWidth="1"/>
    <col min="8" max="16384" width="9.00390625" style="1" customWidth="1"/>
  </cols>
  <sheetData>
    <row r="1" spans="1:7" s="1" customFormat="1" ht="55.5" customHeight="1">
      <c r="A1" s="13" t="s">
        <v>190</v>
      </c>
      <c r="B1" s="14"/>
      <c r="C1" s="14"/>
      <c r="D1" s="14"/>
      <c r="E1" s="14"/>
      <c r="F1" s="14"/>
      <c r="G1" s="14"/>
    </row>
    <row r="2" spans="5:6" s="1" customFormat="1" ht="24" customHeight="1">
      <c r="E2" s="15" t="s">
        <v>1</v>
      </c>
      <c r="F2" s="15"/>
    </row>
    <row r="3" spans="1:7" s="1" customFormat="1" ht="36.75" customHeight="1">
      <c r="A3" s="16" t="s">
        <v>191</v>
      </c>
      <c r="B3" s="17" t="s">
        <v>192</v>
      </c>
      <c r="C3" s="17" t="s">
        <v>193</v>
      </c>
      <c r="D3" s="17" t="s">
        <v>194</v>
      </c>
      <c r="E3" s="17" t="s">
        <v>195</v>
      </c>
      <c r="F3" s="18" t="s">
        <v>196</v>
      </c>
      <c r="G3" s="19" t="s">
        <v>197</v>
      </c>
    </row>
    <row r="4" spans="1:7" s="1" customFormat="1" ht="36.75" customHeight="1">
      <c r="A4" s="20" t="s">
        <v>198</v>
      </c>
      <c r="B4" s="21" t="s">
        <v>199</v>
      </c>
      <c r="C4" s="21" t="s">
        <v>200</v>
      </c>
      <c r="D4" s="21"/>
      <c r="E4" s="22">
        <v>5</v>
      </c>
      <c r="F4" s="23">
        <v>4</v>
      </c>
      <c r="G4" s="24">
        <f aca="true" t="shared" si="0" ref="G4:G10">E4*F4</f>
        <v>20</v>
      </c>
    </row>
    <row r="5" spans="1:7" s="1" customFormat="1" ht="36.75" customHeight="1">
      <c r="A5" s="20" t="s">
        <v>198</v>
      </c>
      <c r="B5" s="21" t="s">
        <v>201</v>
      </c>
      <c r="C5" s="21" t="s">
        <v>200</v>
      </c>
      <c r="D5" s="22"/>
      <c r="E5" s="22">
        <v>1</v>
      </c>
      <c r="F5" s="23">
        <v>1.5</v>
      </c>
      <c r="G5" s="24">
        <f t="shared" si="0"/>
        <v>1.5</v>
      </c>
    </row>
    <row r="6" spans="1:7" s="1" customFormat="1" ht="36.75" customHeight="1">
      <c r="A6" s="20" t="s">
        <v>198</v>
      </c>
      <c r="B6" s="21" t="s">
        <v>202</v>
      </c>
      <c r="C6" s="21" t="s">
        <v>200</v>
      </c>
      <c r="D6" s="22"/>
      <c r="E6" s="22">
        <v>1</v>
      </c>
      <c r="F6" s="23">
        <v>3</v>
      </c>
      <c r="G6" s="24">
        <f t="shared" si="0"/>
        <v>3</v>
      </c>
    </row>
    <row r="7" spans="1:7" s="1" customFormat="1" ht="36.75" customHeight="1">
      <c r="A7" s="20" t="s">
        <v>198</v>
      </c>
      <c r="B7" s="21" t="s">
        <v>203</v>
      </c>
      <c r="C7" s="21" t="s">
        <v>200</v>
      </c>
      <c r="D7" s="22"/>
      <c r="E7" s="22">
        <v>3</v>
      </c>
      <c r="F7" s="23">
        <v>1</v>
      </c>
      <c r="G7" s="24">
        <f t="shared" si="0"/>
        <v>3</v>
      </c>
    </row>
    <row r="8" spans="1:7" s="1" customFormat="1" ht="36.75" customHeight="1">
      <c r="A8" s="20" t="s">
        <v>198</v>
      </c>
      <c r="B8" s="21" t="s">
        <v>204</v>
      </c>
      <c r="C8" s="21" t="s">
        <v>200</v>
      </c>
      <c r="D8" s="22"/>
      <c r="E8" s="22">
        <v>3</v>
      </c>
      <c r="F8" s="23">
        <v>0.5</v>
      </c>
      <c r="G8" s="24">
        <f t="shared" si="0"/>
        <v>1.5</v>
      </c>
    </row>
    <row r="9" spans="1:7" s="1" customFormat="1" ht="36.75" customHeight="1">
      <c r="A9" s="20" t="s">
        <v>198</v>
      </c>
      <c r="B9" s="21" t="s">
        <v>205</v>
      </c>
      <c r="C9" s="21" t="s">
        <v>200</v>
      </c>
      <c r="D9" s="22"/>
      <c r="E9" s="22">
        <v>3</v>
      </c>
      <c r="F9" s="23">
        <v>1</v>
      </c>
      <c r="G9" s="24">
        <f t="shared" si="0"/>
        <v>3</v>
      </c>
    </row>
    <row r="10" spans="1:7" s="1" customFormat="1" ht="36.75" customHeight="1">
      <c r="A10" s="20" t="s">
        <v>198</v>
      </c>
      <c r="B10" s="21" t="s">
        <v>206</v>
      </c>
      <c r="C10" s="21" t="s">
        <v>200</v>
      </c>
      <c r="D10" s="22"/>
      <c r="E10" s="22">
        <v>22</v>
      </c>
      <c r="F10" s="23">
        <v>3</v>
      </c>
      <c r="G10" s="24">
        <f t="shared" si="0"/>
        <v>66</v>
      </c>
    </row>
    <row r="11" spans="1:7" s="1" customFormat="1" ht="36.75" customHeight="1">
      <c r="A11" s="25" t="s">
        <v>39</v>
      </c>
      <c r="B11" s="26" t="s">
        <v>207</v>
      </c>
      <c r="C11" s="26"/>
      <c r="D11" s="27"/>
      <c r="E11" s="27">
        <f>SUM(E4:E10)</f>
        <v>38</v>
      </c>
      <c r="F11" s="28"/>
      <c r="G11" s="29">
        <f>SUM(G4:G10)</f>
        <v>98</v>
      </c>
    </row>
  </sheetData>
  <sheetProtection/>
  <mergeCells count="2">
    <mergeCell ref="A1:G1"/>
    <mergeCell ref="E2:G2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YA不好翘</cp:lastModifiedBy>
  <dcterms:created xsi:type="dcterms:W3CDTF">2016-05-27T03:03:00Z</dcterms:created>
  <dcterms:modified xsi:type="dcterms:W3CDTF">2019-01-24T06:35:10Z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