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支预算总表" sheetId="1" r:id="rId1"/>
    <sheet name="部门收入" sheetId="7" r:id="rId2"/>
    <sheet name="部门支出" sheetId="8" r:id="rId3"/>
    <sheet name="财政拨款收支总表" sheetId="9" r:id="rId4"/>
    <sheet name="一般预算支出表" sheetId="2" r:id="rId5"/>
    <sheet name="基本支出表" sheetId="3" r:id="rId6"/>
    <sheet name="项目支出表" sheetId="6" r:id="rId7"/>
    <sheet name="&quot;三公&quot;经费" sheetId="4" r:id="rId8"/>
    <sheet name="政府采购" sheetId="5" r:id="rId9"/>
    <sheet name="政府性基金预算支出表" sheetId="10" r:id="rId10"/>
    <sheet name="政府性基金预算总表" sheetId="11" r:id="rId11"/>
    <sheet name="Sheet3" sheetId="12" r:id="rId12"/>
  </sheets>
  <calcPr calcId="144525"/>
</workbook>
</file>

<file path=xl/sharedStrings.xml><?xml version="1.0" encoding="utf-8"?>
<sst xmlns="http://schemas.openxmlformats.org/spreadsheetml/2006/main" count="544" uniqueCount="274">
  <si>
    <t>吕梁市发展和改革委员会2018年收支预算总表</t>
  </si>
  <si>
    <t>单位：千元</t>
  </si>
  <si>
    <t>收      入</t>
  </si>
  <si>
    <t>支      出</t>
  </si>
  <si>
    <t>项 目</t>
  </si>
  <si>
    <t>预算数</t>
  </si>
  <si>
    <t>项  目</t>
  </si>
  <si>
    <t>一、一般公共预算</t>
  </si>
  <si>
    <t>一、一般公共服务</t>
  </si>
  <si>
    <t>二、纳入预算管理的政府性基金收入</t>
  </si>
  <si>
    <t>行政运行(发展与改革事务)2010401</t>
  </si>
  <si>
    <t>三、纳入财政专户管理的事业收入</t>
  </si>
  <si>
    <t>其他发展与改革事务支出2010499</t>
  </si>
  <si>
    <t>四、其他收入</t>
  </si>
  <si>
    <t>一般行政管理事务(发展与改革事务)2010402</t>
  </si>
  <si>
    <t>战略规划与实施2010404</t>
  </si>
  <si>
    <t>二、社会保障与就业</t>
  </si>
  <si>
    <t>未归口管理的行政单位离退休2080504</t>
  </si>
  <si>
    <t>三、住房保障支出</t>
  </si>
  <si>
    <t>住房公积金2210201</t>
  </si>
  <si>
    <t>四、国土海洋气象等支出</t>
  </si>
  <si>
    <t>其他国土资源事务支出2200199</t>
  </si>
  <si>
    <t>本年收入合计</t>
  </si>
  <si>
    <t>本年支出合计</t>
  </si>
  <si>
    <t>吕梁市发展和改革委员会2018年部门预算收入表</t>
  </si>
  <si>
    <t>项目</t>
  </si>
  <si>
    <t>一般公共财政预算拨款收入</t>
  </si>
  <si>
    <t>政府性基金收入</t>
  </si>
  <si>
    <t>上级补助收入</t>
  </si>
  <si>
    <t>财政专户拨款收入</t>
  </si>
  <si>
    <t>事业单位经营收入</t>
  </si>
  <si>
    <t>附属单位上缴收入</t>
  </si>
  <si>
    <t>其他收入</t>
  </si>
  <si>
    <t>支出功能分类科目编码</t>
  </si>
  <si>
    <t>科目名称</t>
  </si>
  <si>
    <t>类</t>
  </si>
  <si>
    <t>款</t>
  </si>
  <si>
    <t>项</t>
  </si>
  <si>
    <t>栏次</t>
  </si>
  <si>
    <t>合计</t>
  </si>
  <si>
    <t>一般公共服务支出</t>
  </si>
  <si>
    <t>发展与改革事务</t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</si>
  <si>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</si>
  <si>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一般行政管理事务</t>
    </r>
  </si>
  <si>
    <t xml:space="preserve">  战略规划与实施</t>
  </si>
  <si>
    <t xml:space="preserve">  其他发展与改革事务支出</t>
  </si>
  <si>
    <t>社会保障和就业支出</t>
  </si>
  <si>
    <t>行政事业单位离退休</t>
  </si>
  <si>
    <t xml:space="preserve">  未归口管理的行政单位离退休</t>
  </si>
  <si>
    <t>国土海洋气象等支出</t>
  </si>
  <si>
    <t>国土资源事务</t>
  </si>
  <si>
    <t xml:space="preserve">  其他国土资源事务支出</t>
  </si>
  <si>
    <t>住房保障支出</t>
  </si>
  <si>
    <t>住房改革支出</t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</si>
  <si>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住房公积金</t>
    </r>
  </si>
  <si>
    <t>吕梁市发展和改革委员会2018年部门预算支出表</t>
  </si>
  <si>
    <t>基本支出</t>
  </si>
  <si>
    <t>项目支出</t>
  </si>
  <si>
    <t>上缴上级支出</t>
  </si>
  <si>
    <t>经营支出</t>
  </si>
  <si>
    <t>对附属单位补助支出</t>
  </si>
  <si>
    <t>国地海洋气象等支出</t>
  </si>
  <si>
    <t>吕梁市发展和改革委员会
2018年财政拨款收入支出预算总表</t>
  </si>
  <si>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金额：千元</t>
    </r>
  </si>
  <si>
    <r>
      <rPr>
        <sz val="11"/>
        <color rgb="FF000000"/>
        <rFont val="宋体"/>
        <charset val="134"/>
      </rPr>
      <t>收</t>
    </r>
    <r>
      <rPr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入</t>
    </r>
  </si>
  <si>
    <r>
      <rPr>
        <sz val="11"/>
        <color rgb="FF000000"/>
        <rFont val="宋体"/>
        <charset val="134"/>
      </rPr>
      <t>支</t>
    </r>
    <r>
      <rPr>
        <sz val="11"/>
        <color rgb="FF000000"/>
        <rFont val="宋体"/>
        <charset val="134"/>
      </rPr>
      <t xml:space="preserve">     </t>
    </r>
    <r>
      <rPr>
        <sz val="11"/>
        <color rgb="FF000000"/>
        <rFont val="宋体"/>
        <charset val="134"/>
      </rPr>
      <t>出</t>
    </r>
  </si>
  <si>
    <r>
      <rPr>
        <sz val="11"/>
        <color rgb="FF000000"/>
        <rFont val="宋体"/>
        <charset val="134"/>
      </rPr>
      <t>项</t>
    </r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目</t>
    </r>
  </si>
  <si>
    <t>行次</t>
  </si>
  <si>
    <t>金额</t>
  </si>
  <si>
    <t>小计</t>
  </si>
  <si>
    <t>一般公共预算财政拨款</t>
  </si>
  <si>
    <t>政府性基金预算财政拨款</t>
  </si>
  <si>
    <r>
      <rPr>
        <sz val="11"/>
        <color rgb="FF000000"/>
        <rFont val="宋体"/>
        <charset val="134"/>
      </rPr>
      <t>栏</t>
    </r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次</t>
    </r>
  </si>
  <si>
    <t>一、一般公共预算财政拨款</t>
  </si>
  <si>
    <t>一、一般公共服务支出</t>
  </si>
  <si>
    <t>二、政府性基金预算财政拨款</t>
  </si>
  <si>
    <t>二、外交支出</t>
  </si>
  <si>
    <t>三、国防支出</t>
  </si>
  <si>
    <t>……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</si>
  <si>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</si>
  <si>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</si>
  <si>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</si>
  <si>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</si>
  <si>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</si>
  <si>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</si>
  <si>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</si>
  <si>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</si>
  <si>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</si>
  <si>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</si>
  <si>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</si>
  <si>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</si>
  <si>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</si>
  <si>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吕梁市发展和改革委员会2018年一般公共预算支出预算表</t>
  </si>
  <si>
    <t>科  目</t>
  </si>
  <si>
    <t>合  计</t>
  </si>
  <si>
    <t>备 注</t>
  </si>
  <si>
    <t>吕梁市发展和改革委员会2018年一般公共预算安排基本支出经济科目表</t>
  </si>
  <si>
    <t>预算科目</t>
  </si>
  <si>
    <t>经济科目名称</t>
  </si>
  <si>
    <t>备注</t>
  </si>
  <si>
    <t>代码</t>
  </si>
  <si>
    <t>名称</t>
  </si>
  <si>
    <t>行政运行(发展与改革事务)</t>
  </si>
  <si>
    <t>一、工资福利支出</t>
  </si>
  <si>
    <t xml:space="preserve">  基本工资</t>
  </si>
  <si>
    <t xml:space="preserve">  津贴补贴</t>
  </si>
  <si>
    <t xml:space="preserve">  奖金</t>
  </si>
  <si>
    <t xml:space="preserve">  社会保障缴费</t>
  </si>
  <si>
    <t xml:space="preserve">  基本养老保险缴费</t>
  </si>
  <si>
    <t xml:space="preserve">  职业年金缴费</t>
  </si>
  <si>
    <t xml:space="preserve">  职工基本医疗保险缴费</t>
  </si>
  <si>
    <t xml:space="preserve">  公务员医疗补助缴费</t>
  </si>
  <si>
    <t>住房公积金</t>
  </si>
  <si>
    <t xml:space="preserve">  住房公积金</t>
  </si>
  <si>
    <t xml:space="preserve">  其他工资福利支出</t>
  </si>
  <si>
    <t>二、商品和服务支出</t>
  </si>
  <si>
    <t xml:space="preserve">  一般公务费</t>
  </si>
  <si>
    <t xml:space="preserve">  取暖费(公用)</t>
  </si>
  <si>
    <t xml:space="preserve">  交通费</t>
  </si>
  <si>
    <t xml:space="preserve">  福利费</t>
  </si>
  <si>
    <t xml:space="preserve">  其他商品和服务支出</t>
  </si>
  <si>
    <t xml:space="preserve">  公务交通补贴</t>
  </si>
  <si>
    <t>三、对个人和家庭补助</t>
  </si>
  <si>
    <t>未归口管理的行政单位离退休</t>
  </si>
  <si>
    <t xml:space="preserve">  离休费</t>
  </si>
  <si>
    <t xml:space="preserve">  退休费</t>
  </si>
  <si>
    <t xml:space="preserve">  遗属补助</t>
  </si>
  <si>
    <t xml:space="preserve">  独生子女费</t>
  </si>
  <si>
    <t xml:space="preserve">  其他对个人和家庭的补助支出</t>
  </si>
  <si>
    <t>吕梁市发展和改革委员会2018年一般公共预算安排项目支出经济科目表</t>
  </si>
  <si>
    <t xml:space="preserve">  发改委业务经费</t>
  </si>
  <si>
    <t>经常性项目支出</t>
  </si>
  <si>
    <t xml:space="preserve">  价格监测工作经费</t>
  </si>
  <si>
    <t xml:space="preserve">  调研、考察费用</t>
  </si>
  <si>
    <t xml:space="preserve">  网络费用</t>
  </si>
  <si>
    <t xml:space="preserve">  办公楼日常维护费</t>
  </si>
  <si>
    <t xml:space="preserve">  会议费</t>
  </si>
  <si>
    <t xml:space="preserve">  煤炭稽查队工作经费</t>
  </si>
  <si>
    <t>一般行政管理事务（发展与改革事务）</t>
  </si>
  <si>
    <t xml:space="preserve">  离退休党支部活动经费</t>
  </si>
  <si>
    <t>战略规划与实施</t>
  </si>
  <si>
    <t xml:space="preserve">  修编规划经费</t>
  </si>
  <si>
    <t xml:space="preserve">  新材料产业发展规划费</t>
  </si>
  <si>
    <t>其他发展与改革事务支出</t>
  </si>
  <si>
    <t xml:space="preserve">  稽察专项经费</t>
  </si>
  <si>
    <t xml:space="preserve">  铝工业发展顾问咨询费用</t>
  </si>
  <si>
    <t>其他国土资源事务支出</t>
  </si>
  <si>
    <t xml:space="preserve">  2015—2018年采煤沉陷区搬迁治理市财政配套资金</t>
  </si>
  <si>
    <t>重点性项目支出</t>
  </si>
  <si>
    <t>吕梁市发展和改革委员会2018年一般公共预算安排的“三公”经费预算情况统计表</t>
  </si>
  <si>
    <t>部门(单位)</t>
  </si>
  <si>
    <t>2017年预算数</t>
  </si>
  <si>
    <t>2018年预算数</t>
  </si>
  <si>
    <t>增减比例</t>
  </si>
  <si>
    <t>合 计</t>
  </si>
  <si>
    <t>吕梁市发展和改革委员会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</si>
  <si>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</si>
  <si>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</si>
  <si>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</si>
  <si>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</si>
  <si>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</si>
  <si>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>吕梁市发展和改革委员会2018年政府采购预算表</t>
  </si>
  <si>
    <t xml:space="preserve"> 单位编码</t>
  </si>
  <si>
    <t xml:space="preserve"> 单位名称</t>
  </si>
  <si>
    <t>采购资金来源</t>
  </si>
  <si>
    <t>需求时间</t>
  </si>
  <si>
    <t>组织形式</t>
  </si>
  <si>
    <t>采购目录</t>
  </si>
  <si>
    <t>采购方式</t>
  </si>
  <si>
    <t>规格要求</t>
  </si>
  <si>
    <t>单价</t>
  </si>
  <si>
    <t>数量</t>
  </si>
  <si>
    <t>资    金    来    源</t>
  </si>
  <si>
    <t>总计</t>
  </si>
  <si>
    <t>一 般 公 共 预 算</t>
  </si>
  <si>
    <t>财政专户拨款</t>
  </si>
  <si>
    <t>政府性基金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</si>
  <si>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</si>
  <si>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</si>
  <si>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</si>
  <si>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</si>
  <si>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</si>
  <si>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国有资源资产有偿使用收入安排的拨款</t>
  </si>
  <si>
    <t>**</t>
  </si>
  <si>
    <t>401</t>
  </si>
  <si>
    <t>市发展和改革委员会</t>
  </si>
  <si>
    <t xml:space="preserve">  401001</t>
  </si>
  <si>
    <t>发改委业务经费</t>
  </si>
  <si>
    <t>2018</t>
  </si>
  <si>
    <t>政府集中采购</t>
  </si>
  <si>
    <t>台式计算机★</t>
  </si>
  <si>
    <t>集中采购</t>
  </si>
  <si>
    <t>联想启天</t>
  </si>
  <si>
    <t>4000</t>
  </si>
  <si>
    <t>便携式计算机★</t>
  </si>
  <si>
    <t>联想</t>
  </si>
  <si>
    <t>5500</t>
  </si>
  <si>
    <t>机房辅助设备★</t>
  </si>
  <si>
    <t>机柜</t>
  </si>
  <si>
    <t>1000</t>
  </si>
  <si>
    <t>功放</t>
  </si>
  <si>
    <t>2000</t>
  </si>
  <si>
    <t>话筒</t>
  </si>
  <si>
    <t>400</t>
  </si>
  <si>
    <t>无线话筒</t>
  </si>
  <si>
    <t>800</t>
  </si>
  <si>
    <t>调音台</t>
  </si>
  <si>
    <t>3000</t>
  </si>
  <si>
    <t>音响</t>
  </si>
  <si>
    <t>3500</t>
  </si>
  <si>
    <t>投影仪★</t>
  </si>
  <si>
    <t>松下BX430</t>
  </si>
  <si>
    <t>10000</t>
  </si>
  <si>
    <t>投影幕★</t>
  </si>
  <si>
    <t>丽虹150寸</t>
  </si>
  <si>
    <t>多功能一体机★</t>
  </si>
  <si>
    <t>兄弟</t>
  </si>
  <si>
    <t>照相机及器材★</t>
  </si>
  <si>
    <t>佳能800D</t>
  </si>
  <si>
    <t>8500</t>
  </si>
  <si>
    <t>LED显示屏★</t>
  </si>
  <si>
    <t>LED</t>
  </si>
  <si>
    <t>1500</t>
  </si>
  <si>
    <t xml:space="preserve">  市发展和改革委员会</t>
  </si>
  <si>
    <t>其他办公设备</t>
  </si>
  <si>
    <t>索尼HDR</t>
  </si>
  <si>
    <t>7000</t>
  </si>
  <si>
    <t>台、桌类★</t>
  </si>
  <si>
    <t>领导用办公桌</t>
  </si>
  <si>
    <t>办公桌</t>
  </si>
  <si>
    <t>会议桌</t>
  </si>
  <si>
    <t>椅凳类★</t>
  </si>
  <si>
    <t>领导用办公椅</t>
  </si>
  <si>
    <t>办公椅</t>
  </si>
  <si>
    <t>500</t>
  </si>
  <si>
    <t>沙发类★</t>
  </si>
  <si>
    <t>三人沙发</t>
  </si>
  <si>
    <t>2500</t>
  </si>
  <si>
    <t>柜类★</t>
  </si>
  <si>
    <t>书柜</t>
  </si>
  <si>
    <t>保密柜</t>
  </si>
  <si>
    <t>文件柜</t>
  </si>
  <si>
    <t>其他家具用具</t>
  </si>
  <si>
    <t>两椅一茶机</t>
  </si>
  <si>
    <t>1600</t>
  </si>
  <si>
    <t>茶机</t>
  </si>
  <si>
    <t>600</t>
  </si>
  <si>
    <r>
      <rPr>
        <sz val="16"/>
        <color rgb="FF000000"/>
        <rFont val="宋体"/>
        <charset val="134"/>
        <scheme val="minor"/>
      </rPr>
      <t>吕梁市发展和改革委员会</t>
    </r>
    <r>
      <rPr>
        <sz val="16"/>
        <color rgb="FF000000"/>
        <rFont val="宋体"/>
        <charset val="134"/>
      </rPr>
      <t xml:space="preserve">
2018年部门政府性基金预算支出表</t>
    </r>
  </si>
  <si>
    <t>项目名称</t>
  </si>
  <si>
    <t>项目状态</t>
  </si>
  <si>
    <t>2018年审定金额</t>
  </si>
  <si>
    <t>其中</t>
  </si>
  <si>
    <t>预算科目名称</t>
  </si>
  <si>
    <t>预算科目代码</t>
  </si>
  <si>
    <t>政策依据</t>
  </si>
  <si>
    <t>测算办法</t>
  </si>
  <si>
    <t>支出内容</t>
  </si>
  <si>
    <t>绩效目标</t>
  </si>
  <si>
    <t>市本级</t>
  </si>
  <si>
    <t>转移支出</t>
  </si>
  <si>
    <t>政府性基金预算总表（经济分类）</t>
  </si>
  <si>
    <t>单位编码</t>
  </si>
  <si>
    <t>单位名称</t>
  </si>
  <si>
    <t>工资福利支出</t>
  </si>
  <si>
    <t>商品和服务支出</t>
  </si>
  <si>
    <t>对个人和家庭的补助支出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</si>
  <si>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</si>
  <si>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</si>
  <si>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</si>
  <si>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</si>
  <si>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</si>
  <si>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</si>
  <si>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</si>
  <si>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吕梁市发改委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</si>
</sst>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178" formatCode="#,##0.00_);[Red]\(#,##0.00\)"/>
  </numFmts>
  <fonts count="44">
    <font>
      <sz val="12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0"/>
      <scheme val="minor"/>
    </font>
    <font>
      <sz val="10"/>
      <color indexed="8"/>
      <name val="Arial"/>
      <charset val="0"/>
    </font>
    <font>
      <b/>
      <sz val="18"/>
      <color indexed="8"/>
      <name val="宋体"/>
      <charset val="0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13" borderId="4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42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26" fillId="0" borderId="4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0" borderId="4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8" fillId="25" borderId="47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0" fillId="30" borderId="48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2" fillId="0" borderId="49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 vertical="center"/>
    </xf>
    <xf numFmtId="0" fontId="0" fillId="0" borderId="13" xfId="0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right" vertical="center"/>
    </xf>
    <xf numFmtId="9" fontId="12" fillId="0" borderId="17" xfId="0" applyNumberFormat="1" applyFont="1" applyFill="1" applyBorder="1" applyAlignment="1" applyProtection="1">
      <alignment vertical="center"/>
    </xf>
    <xf numFmtId="0" fontId="0" fillId="0" borderId="15" xfId="0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vertical="center"/>
    </xf>
    <xf numFmtId="0" fontId="11" fillId="0" borderId="16" xfId="0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 applyProtection="1">
      <alignment vertical="center"/>
    </xf>
    <xf numFmtId="9" fontId="11" fillId="0" borderId="11" xfId="0" applyNumberFormat="1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horizontal="left" vertical="center" wrapText="1"/>
    </xf>
    <xf numFmtId="0" fontId="11" fillId="0" borderId="16" xfId="0" applyFont="1" applyFill="1" applyBorder="1" applyAlignment="1" applyProtection="1">
      <alignment horizontal="right" vertical="center" wrapText="1"/>
    </xf>
    <xf numFmtId="0" fontId="0" fillId="0" borderId="18" xfId="0" applyBorder="1" applyAlignment="1">
      <alignment horizontal="center" vertical="center" wrapText="1"/>
    </xf>
    <xf numFmtId="0" fontId="11" fillId="0" borderId="8" xfId="0" applyFont="1" applyFill="1" applyBorder="1" applyAlignment="1" applyProtection="1">
      <alignment horizontal="left" vertical="center" wrapText="1"/>
    </xf>
    <xf numFmtId="0" fontId="11" fillId="0" borderId="19" xfId="0" applyFont="1" applyFill="1" applyBorder="1" applyAlignment="1" applyProtection="1">
      <alignment horizontal="right" vertical="center" wrapText="1"/>
    </xf>
    <xf numFmtId="0" fontId="11" fillId="0" borderId="12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/>
    <xf numFmtId="0" fontId="11" fillId="0" borderId="0" xfId="0" applyFont="1" applyFill="1" applyAlignment="1" applyProtection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2" xfId="0" applyFont="1" applyFill="1" applyBorder="1" applyAlignment="1" applyProtection="1"/>
    <xf numFmtId="0" fontId="11" fillId="0" borderId="1" xfId="0" applyFont="1" applyFill="1" applyBorder="1" applyAlignment="1" applyProtection="1"/>
    <xf numFmtId="0" fontId="11" fillId="0" borderId="11" xfId="0" applyFont="1" applyFill="1" applyBorder="1" applyAlignment="1" applyProtection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1" fillId="0" borderId="9" xfId="0" applyFont="1" applyFill="1" applyBorder="1" applyAlignment="1" applyProtection="1">
      <alignment horizontal="right"/>
    </xf>
    <xf numFmtId="0" fontId="11" fillId="0" borderId="12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right"/>
    </xf>
    <xf numFmtId="0" fontId="11" fillId="0" borderId="2" xfId="0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/>
    <xf numFmtId="0" fontId="14" fillId="0" borderId="7" xfId="0" applyFont="1" applyBorder="1">
      <alignment vertical="center"/>
    </xf>
    <xf numFmtId="0" fontId="11" fillId="0" borderId="22" xfId="0" applyFont="1" applyFill="1" applyBorder="1" applyAlignment="1" applyProtection="1"/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11" fillId="0" borderId="23" xfId="0" applyFont="1" applyFill="1" applyBorder="1" applyAlignment="1" applyProtection="1"/>
    <xf numFmtId="0" fontId="11" fillId="0" borderId="9" xfId="0" applyFont="1" applyFill="1" applyBorder="1" applyAlignment="1" applyProtection="1"/>
    <xf numFmtId="0" fontId="11" fillId="0" borderId="12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176" fontId="11" fillId="0" borderId="24" xfId="0" applyNumberFormat="1" applyFont="1" applyFill="1" applyBorder="1" applyAlignment="1" applyProtection="1">
      <alignment vertical="center"/>
      <protection locked="0"/>
    </xf>
    <xf numFmtId="0" fontId="15" fillId="0" borderId="25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vertical="center"/>
    </xf>
    <xf numFmtId="0" fontId="16" fillId="0" borderId="7" xfId="0" applyFont="1" applyBorder="1">
      <alignment vertical="center"/>
    </xf>
    <xf numFmtId="0" fontId="16" fillId="0" borderId="1" xfId="0" applyFont="1" applyBorder="1">
      <alignment vertical="center"/>
    </xf>
    <xf numFmtId="0" fontId="15" fillId="0" borderId="7" xfId="0" applyFont="1" applyFill="1" applyBorder="1" applyAlignment="1" applyProtection="1">
      <alignment vertical="center"/>
    </xf>
    <xf numFmtId="0" fontId="0" fillId="0" borderId="1" xfId="0" applyBorder="1">
      <alignment vertical="center"/>
    </xf>
    <xf numFmtId="0" fontId="15" fillId="0" borderId="25" xfId="0" applyFont="1" applyFill="1" applyBorder="1" applyAlignment="1" applyProtection="1">
      <alignment vertical="center"/>
    </xf>
    <xf numFmtId="0" fontId="15" fillId="0" borderId="26" xfId="0" applyFont="1" applyFill="1" applyBorder="1" applyAlignment="1" applyProtection="1">
      <alignment vertical="center"/>
    </xf>
    <xf numFmtId="0" fontId="0" fillId="0" borderId="27" xfId="0" applyBorder="1">
      <alignment vertical="center"/>
    </xf>
    <xf numFmtId="0" fontId="16" fillId="0" borderId="3" xfId="0" applyFont="1" applyBorder="1">
      <alignment vertical="center"/>
    </xf>
    <xf numFmtId="176" fontId="11" fillId="0" borderId="7" xfId="0" applyNumberFormat="1" applyFont="1" applyFill="1" applyBorder="1" applyAlignment="1" applyProtection="1">
      <alignment vertical="center"/>
      <protection locked="0"/>
    </xf>
    <xf numFmtId="0" fontId="15" fillId="0" borderId="28" xfId="0" applyFont="1" applyFill="1" applyBorder="1" applyAlignment="1" applyProtection="1">
      <alignment vertical="center"/>
    </xf>
    <xf numFmtId="0" fontId="16" fillId="0" borderId="27" xfId="0" applyFont="1" applyBorder="1">
      <alignment vertical="center"/>
    </xf>
    <xf numFmtId="0" fontId="15" fillId="0" borderId="29" xfId="0" applyFont="1" applyFill="1" applyBorder="1" applyAlignment="1" applyProtection="1">
      <alignment vertical="center"/>
    </xf>
    <xf numFmtId="0" fontId="17" fillId="0" borderId="8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12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/>
    <xf numFmtId="0" fontId="16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left"/>
    </xf>
    <xf numFmtId="31" fontId="11" fillId="0" borderId="0" xfId="0" applyNumberFormat="1" applyFont="1" applyFill="1" applyAlignment="1">
      <alignment horizontal="center"/>
    </xf>
    <xf numFmtId="0" fontId="11" fillId="0" borderId="0" xfId="0" applyFont="1" applyFill="1" applyAlignment="1"/>
    <xf numFmtId="0" fontId="20" fillId="0" borderId="0" xfId="0" applyFont="1" applyFill="1" applyAlignment="1">
      <alignment horizontal="center"/>
    </xf>
    <xf numFmtId="0" fontId="21" fillId="0" borderId="0" xfId="0" applyFont="1" applyFill="1" applyAlignment="1"/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left" vertical="center"/>
    </xf>
    <xf numFmtId="178" fontId="11" fillId="0" borderId="4" xfId="0" applyNumberFormat="1" applyFont="1" applyFill="1" applyBorder="1" applyAlignment="1">
      <alignment vertical="center"/>
    </xf>
    <xf numFmtId="0" fontId="21" fillId="2" borderId="4" xfId="0" applyFont="1" applyFill="1" applyBorder="1" applyAlignment="1">
      <alignment horizontal="left" vertical="center" shrinkToFit="1"/>
    </xf>
    <xf numFmtId="4" fontId="21" fillId="3" borderId="4" xfId="0" applyNumberFormat="1" applyFont="1" applyFill="1" applyBorder="1" applyAlignment="1">
      <alignment horizontal="right" vertical="center" shrinkToFit="1"/>
    </xf>
    <xf numFmtId="4" fontId="21" fillId="3" borderId="32" xfId="0" applyNumberFormat="1" applyFont="1" applyFill="1" applyBorder="1" applyAlignment="1">
      <alignment horizontal="right" vertical="center" shrinkToFit="1"/>
    </xf>
    <xf numFmtId="0" fontId="20" fillId="3" borderId="4" xfId="0" applyFont="1" applyFill="1" applyBorder="1" applyAlignment="1">
      <alignment horizontal="right" vertical="center" shrinkToFit="1"/>
    </xf>
    <xf numFmtId="0" fontId="22" fillId="2" borderId="33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4" fontId="20" fillId="3" borderId="34" xfId="0" applyNumberFormat="1" applyFont="1" applyFill="1" applyBorder="1" applyAlignment="1">
      <alignment horizontal="right" vertical="center" shrinkToFit="1"/>
    </xf>
    <xf numFmtId="0" fontId="22" fillId="2" borderId="34" xfId="0" applyFont="1" applyFill="1" applyBorder="1" applyAlignment="1">
      <alignment horizontal="center" vertical="center"/>
    </xf>
    <xf numFmtId="4" fontId="21" fillId="3" borderId="34" xfId="0" applyNumberFormat="1" applyFont="1" applyFill="1" applyBorder="1" applyAlignment="1">
      <alignment horizontal="right" vertical="center" shrinkToFit="1"/>
    </xf>
    <xf numFmtId="4" fontId="21" fillId="3" borderId="35" xfId="0" applyNumberFormat="1" applyFont="1" applyFill="1" applyBorder="1" applyAlignment="1">
      <alignment horizontal="right" vertical="center" shrinkToFi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/>
    <xf numFmtId="31" fontId="11" fillId="0" borderId="0" xfId="0" applyNumberFormat="1" applyFont="1" applyFill="1" applyAlignment="1"/>
    <xf numFmtId="0" fontId="21" fillId="2" borderId="5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wrapText="1" shrinkToFit="1"/>
    </xf>
    <xf numFmtId="0" fontId="21" fillId="2" borderId="7" xfId="0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wrapText="1" shrinkToFit="1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27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 shrinkToFit="1"/>
    </xf>
    <xf numFmtId="4" fontId="22" fillId="3" borderId="4" xfId="0" applyNumberFormat="1" applyFont="1" applyFill="1" applyBorder="1" applyAlignment="1">
      <alignment horizontal="right" vertical="center" shrinkToFit="1"/>
    </xf>
    <xf numFmtId="0" fontId="21" fillId="0" borderId="7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left" vertical="center" shrinkToFit="1"/>
    </xf>
    <xf numFmtId="0" fontId="21" fillId="0" borderId="4" xfId="0" applyFont="1" applyFill="1" applyBorder="1" applyAlignment="1">
      <alignment horizontal="left" vertical="center" shrinkToFit="1"/>
    </xf>
    <xf numFmtId="4" fontId="21" fillId="0" borderId="4" xfId="0" applyNumberFormat="1" applyFont="1" applyFill="1" applyBorder="1" applyAlignment="1">
      <alignment horizontal="right" vertical="center" shrinkToFit="1"/>
    </xf>
    <xf numFmtId="0" fontId="21" fillId="0" borderId="36" xfId="0" applyFont="1" applyFill="1" applyBorder="1" applyAlignment="1">
      <alignment horizontal="left" vertical="center" shrinkToFit="1"/>
    </xf>
    <xf numFmtId="0" fontId="21" fillId="0" borderId="37" xfId="0" applyFont="1" applyFill="1" applyBorder="1" applyAlignment="1">
      <alignment horizontal="left" vertical="center" shrinkToFit="1"/>
    </xf>
    <xf numFmtId="0" fontId="21" fillId="0" borderId="38" xfId="0" applyFont="1" applyFill="1" applyBorder="1" applyAlignment="1">
      <alignment horizontal="left" vertical="center" shrinkToFit="1"/>
    </xf>
    <xf numFmtId="0" fontId="21" fillId="0" borderId="39" xfId="0" applyFont="1" applyFill="1" applyBorder="1" applyAlignment="1">
      <alignment horizontal="left" vertical="center" shrinkToFit="1"/>
    </xf>
    <xf numFmtId="0" fontId="21" fillId="0" borderId="2" xfId="0" applyFont="1" applyFill="1" applyBorder="1" applyAlignment="1">
      <alignment horizontal="left" vertical="center" shrinkToFit="1"/>
    </xf>
    <xf numFmtId="4" fontId="21" fillId="0" borderId="1" xfId="0" applyNumberFormat="1" applyFont="1" applyFill="1" applyBorder="1" applyAlignment="1">
      <alignment horizontal="right" vertical="center" shrinkToFit="1"/>
    </xf>
    <xf numFmtId="0" fontId="21" fillId="0" borderId="8" xfId="0" applyFont="1" applyFill="1" applyBorder="1" applyAlignment="1">
      <alignment horizontal="left" vertical="center" shrinkToFit="1"/>
    </xf>
    <xf numFmtId="0" fontId="21" fillId="0" borderId="9" xfId="0" applyFont="1" applyFill="1" applyBorder="1" applyAlignment="1">
      <alignment horizontal="left" vertical="center" shrinkToFit="1"/>
    </xf>
    <xf numFmtId="0" fontId="21" fillId="0" borderId="34" xfId="0" applyFont="1" applyFill="1" applyBorder="1" applyAlignment="1">
      <alignment horizontal="left" vertical="center" shrinkToFit="1"/>
    </xf>
    <xf numFmtId="4" fontId="21" fillId="0" borderId="9" xfId="0" applyNumberFormat="1" applyFont="1" applyFill="1" applyBorder="1" applyAlignment="1">
      <alignment horizontal="right" vertical="center" shrinkToFit="1"/>
    </xf>
    <xf numFmtId="4" fontId="21" fillId="0" borderId="0" xfId="0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/>
    </xf>
    <xf numFmtId="0" fontId="21" fillId="2" borderId="10" xfId="0" applyFont="1" applyFill="1" applyBorder="1" applyAlignment="1">
      <alignment horizontal="center" vertical="center" wrapText="1" shrinkToFit="1"/>
    </xf>
    <xf numFmtId="0" fontId="21" fillId="2" borderId="11" xfId="0" applyFont="1" applyFill="1" applyBorder="1" applyAlignment="1">
      <alignment horizontal="center" vertical="center" wrapText="1" shrinkToFit="1"/>
    </xf>
    <xf numFmtId="0" fontId="21" fillId="2" borderId="32" xfId="0" applyFont="1" applyFill="1" applyBorder="1" applyAlignment="1">
      <alignment horizontal="center" vertical="center" wrapText="1" shrinkToFit="1"/>
    </xf>
    <xf numFmtId="4" fontId="21" fillId="0" borderId="32" xfId="0" applyNumberFormat="1" applyFont="1" applyFill="1" applyBorder="1" applyAlignment="1">
      <alignment horizontal="right" vertical="center" shrinkToFit="1"/>
    </xf>
    <xf numFmtId="4" fontId="21" fillId="0" borderId="11" xfId="0" applyNumberFormat="1" applyFont="1" applyFill="1" applyBorder="1" applyAlignment="1">
      <alignment horizontal="right" vertical="center" shrinkToFit="1"/>
    </xf>
    <xf numFmtId="4" fontId="21" fillId="0" borderId="12" xfId="0" applyNumberFormat="1" applyFont="1" applyFill="1" applyBorder="1" applyAlignment="1">
      <alignment horizontal="right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4" fontId="21" fillId="3" borderId="1" xfId="0" applyNumberFormat="1" applyFont="1" applyFill="1" applyBorder="1" applyAlignment="1">
      <alignment horizontal="right" vertical="center" shrinkToFit="1"/>
    </xf>
    <xf numFmtId="4" fontId="21" fillId="3" borderId="9" xfId="0" applyNumberFormat="1" applyFont="1" applyFill="1" applyBorder="1" applyAlignment="1">
      <alignment horizontal="right" vertical="center" shrinkToFit="1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right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176" fontId="11" fillId="0" borderId="25" xfId="0" applyNumberFormat="1" applyFont="1" applyFill="1" applyBorder="1" applyAlignment="1" applyProtection="1">
      <alignment vertical="center"/>
      <protection locked="0"/>
    </xf>
    <xf numFmtId="0" fontId="15" fillId="0" borderId="26" xfId="0" applyFont="1" applyFill="1" applyBorder="1" applyAlignment="1" applyProtection="1">
      <alignment horizontal="right" vertical="center"/>
    </xf>
    <xf numFmtId="0" fontId="15" fillId="0" borderId="16" xfId="0" applyFont="1" applyFill="1" applyBorder="1" applyAlignment="1" applyProtection="1">
      <alignment horizontal="right" vertical="center"/>
    </xf>
    <xf numFmtId="0" fontId="16" fillId="0" borderId="11" xfId="0" applyFont="1" applyBorder="1">
      <alignment vertical="center"/>
    </xf>
    <xf numFmtId="0" fontId="15" fillId="0" borderId="16" xfId="0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horizontal="right" vertical="center"/>
    </xf>
    <xf numFmtId="0" fontId="0" fillId="0" borderId="3" xfId="0" applyBorder="1">
      <alignment vertical="center"/>
    </xf>
    <xf numFmtId="0" fontId="16" fillId="0" borderId="17" xfId="0" applyFont="1" applyBorder="1">
      <alignment vertical="center"/>
    </xf>
    <xf numFmtId="176" fontId="11" fillId="0" borderId="1" xfId="0" applyNumberFormat="1" applyFont="1" applyFill="1" applyBorder="1" applyAlignment="1" applyProtection="1">
      <alignment vertical="center"/>
      <protection locked="0"/>
    </xf>
    <xf numFmtId="0" fontId="15" fillId="0" borderId="40" xfId="0" applyFont="1" applyFill="1" applyBorder="1" applyAlignment="1" applyProtection="1">
      <alignment vertical="center"/>
    </xf>
    <xf numFmtId="0" fontId="15" fillId="0" borderId="17" xfId="0" applyFont="1" applyFill="1" applyBorder="1" applyAlignment="1" applyProtection="1">
      <alignment vertical="center"/>
    </xf>
    <xf numFmtId="0" fontId="15" fillId="0" borderId="24" xfId="0" applyFont="1" applyFill="1" applyBorder="1" applyAlignment="1" applyProtection="1">
      <alignment vertical="center"/>
    </xf>
    <xf numFmtId="0" fontId="16" fillId="0" borderId="41" xfId="0" applyFont="1" applyBorder="1">
      <alignment vertical="center"/>
    </xf>
    <xf numFmtId="0" fontId="15" fillId="0" borderId="9" xfId="0" applyFont="1" applyFill="1" applyBorder="1" applyAlignment="1" applyProtection="1">
      <alignment horizontal="right" vertical="center"/>
    </xf>
    <xf numFmtId="0" fontId="17" fillId="0" borderId="9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8"/>
  <sheetViews>
    <sheetView tabSelected="1" topLeftCell="A2" workbookViewId="0">
      <selection activeCell="C17" sqref="C17"/>
    </sheetView>
  </sheetViews>
  <sheetFormatPr defaultColWidth="9" defaultRowHeight="14.25" outlineLevelCol="3"/>
  <cols>
    <col min="1" max="1" width="36.125" customWidth="1"/>
    <col min="2" max="2" width="22.125" customWidth="1"/>
    <col min="3" max="3" width="38.875" customWidth="1"/>
    <col min="4" max="4" width="22.625" customWidth="1"/>
  </cols>
  <sheetData>
    <row r="2" ht="48" customHeight="1" spans="1:4">
      <c r="A2" s="91" t="s">
        <v>0</v>
      </c>
      <c r="B2" s="91"/>
      <c r="C2" s="91"/>
      <c r="D2" s="91"/>
    </row>
    <row r="3" ht="15" spans="1:4">
      <c r="A3" s="190"/>
      <c r="B3" s="190"/>
      <c r="C3" s="190"/>
      <c r="D3" s="191" t="s">
        <v>1</v>
      </c>
    </row>
    <row r="4" ht="24" customHeight="1" spans="1:4">
      <c r="A4" s="192" t="s">
        <v>2</v>
      </c>
      <c r="B4" s="193"/>
      <c r="C4" s="193" t="s">
        <v>3</v>
      </c>
      <c r="D4" s="194"/>
    </row>
    <row r="5" ht="24" customHeight="1" spans="1:4">
      <c r="A5" s="45" t="s">
        <v>4</v>
      </c>
      <c r="B5" s="195" t="s">
        <v>5</v>
      </c>
      <c r="C5" s="195" t="s">
        <v>6</v>
      </c>
      <c r="D5" s="196" t="s">
        <v>5</v>
      </c>
    </row>
    <row r="6" ht="24" customHeight="1" spans="1:4">
      <c r="A6" s="103" t="s">
        <v>7</v>
      </c>
      <c r="B6" s="98">
        <v>30103.19</v>
      </c>
      <c r="C6" s="197" t="s">
        <v>8</v>
      </c>
      <c r="D6" s="198">
        <f>D7+D8+D9+D10</f>
        <v>13741.86</v>
      </c>
    </row>
    <row r="7" ht="24" customHeight="1" spans="1:4">
      <c r="A7" s="103" t="s">
        <v>9</v>
      </c>
      <c r="B7" s="199"/>
      <c r="C7" s="102" t="s">
        <v>10</v>
      </c>
      <c r="D7" s="200">
        <v>13148.86</v>
      </c>
    </row>
    <row r="8" ht="24" customHeight="1" spans="1:4">
      <c r="A8" s="103" t="s">
        <v>11</v>
      </c>
      <c r="B8" s="201"/>
      <c r="C8" s="102" t="s">
        <v>12</v>
      </c>
      <c r="D8" s="200">
        <v>460</v>
      </c>
    </row>
    <row r="9" ht="24" customHeight="1" spans="1:4">
      <c r="A9" s="103" t="s">
        <v>13</v>
      </c>
      <c r="B9" s="201"/>
      <c r="C9" s="99" t="s">
        <v>14</v>
      </c>
      <c r="D9" s="202">
        <v>3</v>
      </c>
    </row>
    <row r="10" ht="24" customHeight="1" spans="1:4">
      <c r="A10" s="103"/>
      <c r="B10" s="201"/>
      <c r="C10" s="102" t="s">
        <v>15</v>
      </c>
      <c r="D10" s="200">
        <v>130</v>
      </c>
    </row>
    <row r="11" ht="24" customHeight="1" spans="1:4">
      <c r="A11" s="103"/>
      <c r="B11" s="201"/>
      <c r="C11" s="203" t="s">
        <v>16</v>
      </c>
      <c r="D11" s="204">
        <v>673.54</v>
      </c>
    </row>
    <row r="12" ht="24" customHeight="1" spans="1:4">
      <c r="A12" s="49"/>
      <c r="B12" s="201"/>
      <c r="C12" s="102" t="s">
        <v>17</v>
      </c>
      <c r="D12" s="200">
        <v>673.54</v>
      </c>
    </row>
    <row r="13" ht="24" customHeight="1" spans="1:4">
      <c r="A13" s="103"/>
      <c r="B13" s="201"/>
      <c r="C13" s="205" t="s">
        <v>18</v>
      </c>
      <c r="D13" s="202">
        <v>687.79</v>
      </c>
    </row>
    <row r="14" ht="24" customHeight="1" spans="1:4">
      <c r="A14" s="103"/>
      <c r="B14" s="201"/>
      <c r="C14" s="99" t="s">
        <v>19</v>
      </c>
      <c r="D14" s="100">
        <v>687.79</v>
      </c>
    </row>
    <row r="15" ht="24" customHeight="1" spans="1:4">
      <c r="A15" s="103"/>
      <c r="B15" s="99"/>
      <c r="C15" s="206" t="s">
        <v>20</v>
      </c>
      <c r="D15" s="207">
        <v>15000</v>
      </c>
    </row>
    <row r="16" ht="24" customHeight="1" spans="1:4">
      <c r="A16" s="103"/>
      <c r="B16" s="99"/>
      <c r="C16" s="108" t="s">
        <v>21</v>
      </c>
      <c r="D16" s="100">
        <v>15000</v>
      </c>
    </row>
    <row r="17" ht="24" customHeight="1" spans="1:4">
      <c r="A17" s="208"/>
      <c r="B17" s="105"/>
      <c r="C17" s="209"/>
      <c r="D17" s="106"/>
    </row>
    <row r="18" ht="24" customHeight="1" spans="1:4">
      <c r="A18" s="113" t="s">
        <v>22</v>
      </c>
      <c r="B18" s="210">
        <v>30103.19</v>
      </c>
      <c r="C18" s="211" t="s">
        <v>23</v>
      </c>
      <c r="D18" s="115">
        <f>D6+D11+D13+D15</f>
        <v>30103.19</v>
      </c>
    </row>
  </sheetData>
  <mergeCells count="3">
    <mergeCell ref="A2:D2"/>
    <mergeCell ref="A4:B4"/>
    <mergeCell ref="C4:D4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5" sqref="I15"/>
    </sheetView>
  </sheetViews>
  <sheetFormatPr defaultColWidth="8.8" defaultRowHeight="14.25"/>
  <cols>
    <col min="1" max="1" width="8.8" customWidth="1"/>
    <col min="2" max="2" width="9.7" customWidth="1"/>
    <col min="3" max="12" width="10.7" customWidth="1"/>
  </cols>
  <sheetData>
    <row r="1" ht="40.8" customHeight="1" spans="1:12">
      <c r="A1" s="14" t="s">
        <v>247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ht="20.25" spans="1:12">
      <c r="A2" s="14"/>
      <c r="B2" s="1"/>
      <c r="C2" s="1"/>
      <c r="D2" s="1"/>
      <c r="E2" s="1"/>
      <c r="F2" s="1"/>
      <c r="G2" s="1"/>
      <c r="H2" s="1"/>
      <c r="I2" s="1"/>
      <c r="J2" s="1"/>
      <c r="K2" s="2" t="s">
        <v>1</v>
      </c>
      <c r="L2" s="2"/>
    </row>
    <row r="3" ht="15.6" customHeight="1" spans="1:12">
      <c r="A3" s="3" t="s">
        <v>100</v>
      </c>
      <c r="B3" s="3" t="s">
        <v>248</v>
      </c>
      <c r="C3" s="3" t="s">
        <v>249</v>
      </c>
      <c r="D3" s="15" t="s">
        <v>250</v>
      </c>
      <c r="E3" s="4" t="s">
        <v>251</v>
      </c>
      <c r="F3" s="4"/>
      <c r="G3" s="15" t="s">
        <v>252</v>
      </c>
      <c r="H3" s="15" t="s">
        <v>253</v>
      </c>
      <c r="I3" s="15" t="s">
        <v>254</v>
      </c>
      <c r="J3" s="15" t="s">
        <v>255</v>
      </c>
      <c r="K3" s="15" t="s">
        <v>256</v>
      </c>
      <c r="L3" s="15" t="s">
        <v>257</v>
      </c>
    </row>
    <row r="4" spans="1:12">
      <c r="A4" s="3"/>
      <c r="B4" s="3"/>
      <c r="C4" s="3"/>
      <c r="D4" s="15"/>
      <c r="E4" s="9" t="s">
        <v>258</v>
      </c>
      <c r="F4" s="9" t="s">
        <v>259</v>
      </c>
      <c r="G4" s="15"/>
      <c r="H4" s="15"/>
      <c r="I4" s="15"/>
      <c r="J4" s="15"/>
      <c r="K4" s="15"/>
      <c r="L4" s="15"/>
    </row>
    <row r="5" spans="1:12">
      <c r="A5" s="6" t="s">
        <v>183</v>
      </c>
      <c r="B5" s="7" t="s">
        <v>183</v>
      </c>
      <c r="C5" s="7" t="s">
        <v>183</v>
      </c>
      <c r="D5" s="7" t="s">
        <v>183</v>
      </c>
      <c r="E5" s="7" t="s">
        <v>183</v>
      </c>
      <c r="F5" s="7" t="s">
        <v>183</v>
      </c>
      <c r="G5" s="7" t="s">
        <v>183</v>
      </c>
      <c r="H5" s="7" t="s">
        <v>183</v>
      </c>
      <c r="I5" s="7" t="s">
        <v>183</v>
      </c>
      <c r="J5" s="7" t="s">
        <v>183</v>
      </c>
      <c r="K5" s="7" t="s">
        <v>183</v>
      </c>
      <c r="L5" s="7" t="s">
        <v>183</v>
      </c>
    </row>
    <row r="6" spans="1:12">
      <c r="A6" s="8"/>
      <c r="B6" s="9"/>
      <c r="C6" s="9"/>
      <c r="D6" s="16">
        <v>0</v>
      </c>
      <c r="E6" s="16">
        <v>0</v>
      </c>
      <c r="F6" s="16">
        <v>0</v>
      </c>
      <c r="G6" s="7"/>
      <c r="H6" s="7"/>
      <c r="I6" s="7"/>
      <c r="J6" s="7"/>
      <c r="K6" s="7"/>
      <c r="L6" s="7"/>
    </row>
    <row r="7" spans="1:1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</sheetData>
  <mergeCells count="12">
    <mergeCell ref="A1:L1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</mergeCells>
  <pageMargins left="0.66875" right="0.472222222222222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D18" sqref="D18"/>
    </sheetView>
  </sheetViews>
  <sheetFormatPr defaultColWidth="8.8" defaultRowHeight="14.25"/>
  <cols>
    <col min="2" max="2" width="11.7" customWidth="1"/>
    <col min="3" max="3" width="10.3" customWidth="1"/>
  </cols>
  <sheetData>
    <row r="1" ht="20.4" customHeight="1" spans="1:15">
      <c r="A1" s="1" t="s">
        <v>260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2"/>
      <c r="O1" s="1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 t="s">
        <v>1</v>
      </c>
      <c r="M2" s="2"/>
      <c r="N2" s="12"/>
      <c r="O2" s="12"/>
    </row>
    <row r="3" ht="40.5" spans="1:15">
      <c r="A3" s="3" t="s">
        <v>261</v>
      </c>
      <c r="B3" s="4" t="s">
        <v>262</v>
      </c>
      <c r="C3" s="4" t="s">
        <v>173</v>
      </c>
      <c r="D3" s="5" t="s">
        <v>263</v>
      </c>
      <c r="E3" s="5" t="s">
        <v>264</v>
      </c>
      <c r="F3" s="5" t="s">
        <v>265</v>
      </c>
      <c r="G3" s="5" t="s">
        <v>266</v>
      </c>
      <c r="H3" s="5" t="s">
        <v>267</v>
      </c>
      <c r="I3" s="5" t="s">
        <v>268</v>
      </c>
      <c r="J3" s="5" t="s">
        <v>269</v>
      </c>
      <c r="K3" s="5" t="s">
        <v>270</v>
      </c>
      <c r="L3" s="5" t="s">
        <v>271</v>
      </c>
      <c r="M3" s="5" t="s">
        <v>272</v>
      </c>
      <c r="N3" s="13"/>
      <c r="O3" s="13"/>
    </row>
    <row r="4" spans="1:15">
      <c r="A4" s="6" t="s">
        <v>183</v>
      </c>
      <c r="B4" s="7" t="s">
        <v>183</v>
      </c>
      <c r="C4" s="7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>
        <v>9</v>
      </c>
      <c r="L4" s="7">
        <v>10</v>
      </c>
      <c r="M4" s="7">
        <v>11</v>
      </c>
      <c r="N4" s="12"/>
      <c r="O4" s="12"/>
    </row>
    <row r="5" ht="27" spans="1:15">
      <c r="A5" s="8"/>
      <c r="B5" s="9" t="s">
        <v>273</v>
      </c>
      <c r="C5" s="9"/>
      <c r="D5" s="9"/>
      <c r="E5" s="9"/>
      <c r="F5" s="7"/>
      <c r="G5" s="7"/>
      <c r="H5" s="7"/>
      <c r="I5" s="7"/>
      <c r="J5" s="7"/>
      <c r="K5" s="7"/>
      <c r="L5" s="7"/>
      <c r="M5" s="7"/>
      <c r="N5" s="12"/>
      <c r="O5" s="12"/>
    </row>
    <row r="6" spans="1: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2"/>
    </row>
    <row r="7" spans="1:1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1:1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2"/>
    </row>
    <row r="9" spans="1:1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</row>
    <row r="10" spans="1:1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</row>
    <row r="11" spans="1:1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</row>
    <row r="12" spans="1:1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</row>
    <row r="13" spans="1:1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</row>
    <row r="14" spans="1:1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</row>
    <row r="15" spans="1:1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</row>
    <row r="16" spans="1:1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</row>
    <row r="17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mergeCells count="1">
    <mergeCell ref="A1:M1"/>
  </mergeCells>
  <pageMargins left="0.75" right="0.75" top="1" bottom="1" header="0.511805555555556" footer="0.51180555555555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5"/>
  <sheetViews>
    <sheetView workbookViewId="0">
      <selection activeCell="I27" sqref="I27"/>
    </sheetView>
  </sheetViews>
  <sheetFormatPr defaultColWidth="8" defaultRowHeight="13.5"/>
  <cols>
    <col min="1" max="3" width="2.9" style="117" customWidth="1"/>
    <col min="4" max="4" width="31.3" style="117" customWidth="1"/>
    <col min="5" max="5" width="11.2" style="117" customWidth="1"/>
    <col min="6" max="6" width="12.1" style="117" customWidth="1"/>
    <col min="7" max="12" width="9.7" style="117" customWidth="1"/>
    <col min="13" max="16384" width="8" style="117"/>
  </cols>
  <sheetData>
    <row r="2" s="117" customFormat="1" ht="37" customHeight="1" spans="1:12">
      <c r="A2" s="149" t="s">
        <v>24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="117" customFormat="1" ht="15" spans="1:12">
      <c r="A3" s="150"/>
      <c r="B3" s="121"/>
      <c r="C3" s="121"/>
      <c r="D3" s="121"/>
      <c r="E3" s="121"/>
      <c r="F3" s="151"/>
      <c r="G3" s="151"/>
      <c r="H3" s="122"/>
      <c r="I3" s="121"/>
      <c r="J3" s="121"/>
      <c r="K3" s="121"/>
      <c r="L3" s="189" t="s">
        <v>1</v>
      </c>
    </row>
    <row r="4" s="117" customFormat="1" ht="16" customHeight="1" spans="1:12">
      <c r="A4" s="152" t="s">
        <v>25</v>
      </c>
      <c r="B4" s="153"/>
      <c r="C4" s="153"/>
      <c r="D4" s="153"/>
      <c r="E4" s="154" t="s">
        <v>22</v>
      </c>
      <c r="F4" s="154" t="s">
        <v>26</v>
      </c>
      <c r="G4" s="154" t="s">
        <v>27</v>
      </c>
      <c r="H4" s="154" t="s">
        <v>28</v>
      </c>
      <c r="I4" s="154" t="s">
        <v>29</v>
      </c>
      <c r="J4" s="154" t="s">
        <v>30</v>
      </c>
      <c r="K4" s="154" t="s">
        <v>31</v>
      </c>
      <c r="L4" s="178" t="s">
        <v>32</v>
      </c>
    </row>
    <row r="5" s="117" customFormat="1" ht="16" customHeight="1" spans="1:12">
      <c r="A5" s="155" t="s">
        <v>33</v>
      </c>
      <c r="B5" s="156"/>
      <c r="C5" s="156"/>
      <c r="D5" s="184" t="s">
        <v>34</v>
      </c>
      <c r="E5" s="156"/>
      <c r="F5" s="156"/>
      <c r="G5" s="156"/>
      <c r="H5" s="156"/>
      <c r="I5" s="156"/>
      <c r="J5" s="156"/>
      <c r="K5" s="156"/>
      <c r="L5" s="179"/>
    </row>
    <row r="6" s="117" customFormat="1" ht="16" customHeight="1" spans="1:12">
      <c r="A6" s="155"/>
      <c r="B6" s="156"/>
      <c r="C6" s="156"/>
      <c r="D6" s="184"/>
      <c r="E6" s="156"/>
      <c r="F6" s="156"/>
      <c r="G6" s="156"/>
      <c r="H6" s="156"/>
      <c r="I6" s="156"/>
      <c r="J6" s="156"/>
      <c r="K6" s="156"/>
      <c r="L6" s="179"/>
    </row>
    <row r="7" s="117" customFormat="1" ht="16" customHeight="1" spans="1:12">
      <c r="A7" s="155"/>
      <c r="B7" s="156"/>
      <c r="C7" s="156"/>
      <c r="D7" s="184"/>
      <c r="E7" s="156"/>
      <c r="F7" s="156"/>
      <c r="G7" s="156"/>
      <c r="H7" s="156"/>
      <c r="I7" s="156"/>
      <c r="J7" s="156"/>
      <c r="K7" s="156"/>
      <c r="L7" s="179"/>
    </row>
    <row r="8" s="117" customFormat="1" ht="16" customHeight="1" spans="1:12">
      <c r="A8" s="185" t="s">
        <v>35</v>
      </c>
      <c r="B8" s="184" t="s">
        <v>36</v>
      </c>
      <c r="C8" s="184" t="s">
        <v>37</v>
      </c>
      <c r="D8" s="184" t="s">
        <v>38</v>
      </c>
      <c r="E8" s="156">
        <v>1</v>
      </c>
      <c r="F8" s="156">
        <v>2</v>
      </c>
      <c r="G8" s="156"/>
      <c r="H8" s="156">
        <v>3</v>
      </c>
      <c r="I8" s="156">
        <v>4</v>
      </c>
      <c r="J8" s="156">
        <v>5</v>
      </c>
      <c r="K8" s="156">
        <v>6</v>
      </c>
      <c r="L8" s="179">
        <v>7</v>
      </c>
    </row>
    <row r="9" s="117" customFormat="1" ht="16" customHeight="1" spans="1:12">
      <c r="A9" s="185"/>
      <c r="B9" s="184"/>
      <c r="C9" s="184"/>
      <c r="D9" s="184" t="s">
        <v>39</v>
      </c>
      <c r="E9" s="171">
        <f>F9+G9+H9</f>
        <v>30103.19</v>
      </c>
      <c r="F9" s="171">
        <v>30103.19</v>
      </c>
      <c r="G9" s="171"/>
      <c r="H9" s="171"/>
      <c r="I9" s="171"/>
      <c r="J9" s="171"/>
      <c r="K9" s="171"/>
      <c r="L9" s="182"/>
    </row>
    <row r="10" s="117" customFormat="1" ht="16" customHeight="1" spans="1:12">
      <c r="A10" s="162">
        <v>201</v>
      </c>
      <c r="B10" s="163"/>
      <c r="C10" s="163"/>
      <c r="D10" s="163" t="s">
        <v>40</v>
      </c>
      <c r="E10" s="171"/>
      <c r="F10" s="171"/>
      <c r="G10" s="171"/>
      <c r="H10" s="171"/>
      <c r="I10" s="171"/>
      <c r="J10" s="171"/>
      <c r="K10" s="171"/>
      <c r="L10" s="182"/>
    </row>
    <row r="11" s="117" customFormat="1" ht="16" customHeight="1" spans="1:12">
      <c r="A11" s="162">
        <v>20104</v>
      </c>
      <c r="B11" s="163"/>
      <c r="C11" s="163"/>
      <c r="D11" s="163" t="s">
        <v>41</v>
      </c>
      <c r="E11" s="171"/>
      <c r="F11" s="171"/>
      <c r="G11" s="171"/>
      <c r="H11" s="171"/>
      <c r="I11" s="171"/>
      <c r="J11" s="171"/>
      <c r="K11" s="171"/>
      <c r="L11" s="182"/>
    </row>
    <row r="12" s="117" customFormat="1" ht="16" customHeight="1" spans="1:12">
      <c r="A12" s="162">
        <v>2010401</v>
      </c>
      <c r="B12" s="163"/>
      <c r="C12" s="163"/>
      <c r="D12" s="163" t="s">
        <v>42</v>
      </c>
      <c r="E12" s="171">
        <f>F12+G12+H12+I12</f>
        <v>13148.86</v>
      </c>
      <c r="F12" s="171">
        <v>13148.86</v>
      </c>
      <c r="G12" s="186"/>
      <c r="H12" s="171"/>
      <c r="I12" s="171"/>
      <c r="J12" s="171"/>
      <c r="K12" s="171"/>
      <c r="L12" s="182"/>
    </row>
    <row r="13" s="117" customFormat="1" ht="16" customHeight="1" spans="1:12">
      <c r="A13" s="162">
        <v>2010402</v>
      </c>
      <c r="B13" s="163"/>
      <c r="C13" s="163"/>
      <c r="D13" s="163" t="s">
        <v>43</v>
      </c>
      <c r="E13" s="171">
        <f t="shared" ref="E13:E24" si="0">F13+G13+H13+I13</f>
        <v>3</v>
      </c>
      <c r="F13" s="171">
        <v>3</v>
      </c>
      <c r="G13" s="186"/>
      <c r="H13" s="171"/>
      <c r="I13" s="171"/>
      <c r="J13" s="171"/>
      <c r="K13" s="171"/>
      <c r="L13" s="182"/>
    </row>
    <row r="14" s="117" customFormat="1" ht="16" customHeight="1" spans="1:12">
      <c r="A14" s="162">
        <v>2010404</v>
      </c>
      <c r="B14" s="163"/>
      <c r="C14" s="163"/>
      <c r="D14" s="163" t="s">
        <v>44</v>
      </c>
      <c r="E14" s="171">
        <f t="shared" si="0"/>
        <v>130</v>
      </c>
      <c r="F14" s="171">
        <v>130</v>
      </c>
      <c r="G14" s="186"/>
      <c r="H14" s="171"/>
      <c r="I14" s="171"/>
      <c r="J14" s="171"/>
      <c r="K14" s="171"/>
      <c r="L14" s="182"/>
    </row>
    <row r="15" s="117" customFormat="1" ht="16" customHeight="1" spans="1:12">
      <c r="A15" s="162">
        <v>2010499</v>
      </c>
      <c r="B15" s="163"/>
      <c r="C15" s="163"/>
      <c r="D15" s="163" t="s">
        <v>45</v>
      </c>
      <c r="E15" s="171">
        <f t="shared" si="0"/>
        <v>460</v>
      </c>
      <c r="F15" s="171">
        <v>460</v>
      </c>
      <c r="G15" s="186"/>
      <c r="H15" s="171"/>
      <c r="I15" s="171"/>
      <c r="J15" s="171"/>
      <c r="K15" s="171"/>
      <c r="L15" s="182"/>
    </row>
    <row r="16" s="117" customFormat="1" ht="16" customHeight="1" spans="1:12">
      <c r="A16" s="162">
        <v>208</v>
      </c>
      <c r="B16" s="163"/>
      <c r="C16" s="163"/>
      <c r="D16" s="163" t="s">
        <v>46</v>
      </c>
      <c r="E16" s="171"/>
      <c r="F16" s="171"/>
      <c r="G16" s="186"/>
      <c r="H16" s="171"/>
      <c r="I16" s="171"/>
      <c r="J16" s="171"/>
      <c r="K16" s="171"/>
      <c r="L16" s="182"/>
    </row>
    <row r="17" s="117" customFormat="1" ht="16" customHeight="1" spans="1:12">
      <c r="A17" s="162">
        <v>20805</v>
      </c>
      <c r="B17" s="163"/>
      <c r="C17" s="163"/>
      <c r="D17" s="163" t="s">
        <v>47</v>
      </c>
      <c r="E17" s="171"/>
      <c r="F17" s="171"/>
      <c r="G17" s="186"/>
      <c r="H17" s="171"/>
      <c r="I17" s="171"/>
      <c r="J17" s="171"/>
      <c r="K17" s="171"/>
      <c r="L17" s="182"/>
    </row>
    <row r="18" s="117" customFormat="1" ht="16" customHeight="1" spans="1:12">
      <c r="A18" s="162">
        <v>2080504</v>
      </c>
      <c r="B18" s="163"/>
      <c r="C18" s="163"/>
      <c r="D18" s="163" t="s">
        <v>48</v>
      </c>
      <c r="E18" s="171">
        <f t="shared" si="0"/>
        <v>673.54</v>
      </c>
      <c r="F18" s="171">
        <v>673.54</v>
      </c>
      <c r="G18" s="186"/>
      <c r="H18" s="171"/>
      <c r="I18" s="171"/>
      <c r="J18" s="171"/>
      <c r="K18" s="171"/>
      <c r="L18" s="182"/>
    </row>
    <row r="19" s="117" customFormat="1" ht="16" customHeight="1" spans="1:12">
      <c r="A19" s="162">
        <v>220</v>
      </c>
      <c r="B19" s="163"/>
      <c r="C19" s="163"/>
      <c r="D19" s="163" t="s">
        <v>49</v>
      </c>
      <c r="E19" s="171"/>
      <c r="F19" s="171"/>
      <c r="G19" s="186"/>
      <c r="H19" s="171"/>
      <c r="I19" s="171"/>
      <c r="J19" s="171"/>
      <c r="K19" s="171"/>
      <c r="L19" s="182"/>
    </row>
    <row r="20" s="117" customFormat="1" ht="16" customHeight="1" spans="1:12">
      <c r="A20" s="162">
        <v>22001</v>
      </c>
      <c r="B20" s="163"/>
      <c r="C20" s="163"/>
      <c r="D20" s="163" t="s">
        <v>50</v>
      </c>
      <c r="E20" s="171"/>
      <c r="F20" s="171"/>
      <c r="G20" s="186"/>
      <c r="H20" s="171"/>
      <c r="I20" s="171"/>
      <c r="J20" s="171"/>
      <c r="K20" s="171"/>
      <c r="L20" s="182"/>
    </row>
    <row r="21" s="117" customFormat="1" ht="16" customHeight="1" spans="1:12">
      <c r="A21" s="162">
        <v>2200199</v>
      </c>
      <c r="B21" s="163"/>
      <c r="C21" s="163"/>
      <c r="D21" s="163" t="s">
        <v>51</v>
      </c>
      <c r="E21" s="171">
        <f t="shared" si="0"/>
        <v>15000</v>
      </c>
      <c r="F21" s="171">
        <v>15000</v>
      </c>
      <c r="G21" s="186"/>
      <c r="H21" s="171"/>
      <c r="I21" s="171"/>
      <c r="J21" s="171"/>
      <c r="K21" s="171"/>
      <c r="L21" s="182"/>
    </row>
    <row r="22" s="117" customFormat="1" ht="16" customHeight="1" spans="1:12">
      <c r="A22" s="162">
        <v>221</v>
      </c>
      <c r="B22" s="163"/>
      <c r="C22" s="163"/>
      <c r="D22" s="163" t="s">
        <v>52</v>
      </c>
      <c r="E22" s="171"/>
      <c r="F22" s="171"/>
      <c r="G22" s="186"/>
      <c r="H22" s="171"/>
      <c r="I22" s="171"/>
      <c r="J22" s="171"/>
      <c r="K22" s="171"/>
      <c r="L22" s="182"/>
    </row>
    <row r="23" s="117" customFormat="1" ht="16" customHeight="1" spans="1:12">
      <c r="A23" s="162">
        <v>22102</v>
      </c>
      <c r="B23" s="163"/>
      <c r="C23" s="163"/>
      <c r="D23" s="163" t="s">
        <v>53</v>
      </c>
      <c r="E23" s="171"/>
      <c r="F23" s="171"/>
      <c r="G23" s="186"/>
      <c r="H23" s="171"/>
      <c r="I23" s="171"/>
      <c r="J23" s="171"/>
      <c r="K23" s="171"/>
      <c r="L23" s="182"/>
    </row>
    <row r="24" s="117" customFormat="1" ht="16" customHeight="1" spans="1:12">
      <c r="A24" s="172">
        <v>2210201</v>
      </c>
      <c r="B24" s="173"/>
      <c r="C24" s="173"/>
      <c r="D24" s="173" t="s">
        <v>54</v>
      </c>
      <c r="E24" s="175">
        <f t="shared" si="0"/>
        <v>687.79</v>
      </c>
      <c r="F24" s="175">
        <v>687.79</v>
      </c>
      <c r="G24" s="187"/>
      <c r="H24" s="175"/>
      <c r="I24" s="175"/>
      <c r="J24" s="175"/>
      <c r="K24" s="175"/>
      <c r="L24" s="183"/>
    </row>
    <row r="25" s="117" customFormat="1" ht="14.4" customHeight="1" spans="1:12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</row>
  </sheetData>
  <mergeCells count="31">
    <mergeCell ref="A2:L2"/>
    <mergeCell ref="A4:D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L25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K4:K7"/>
    <mergeCell ref="L4:L7"/>
    <mergeCell ref="A5:C7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6"/>
  <sheetViews>
    <sheetView workbookViewId="0">
      <selection activeCell="D20" sqref="D20"/>
    </sheetView>
  </sheetViews>
  <sheetFormatPr defaultColWidth="8" defaultRowHeight="13.5"/>
  <cols>
    <col min="1" max="3" width="3.7" style="117" customWidth="1"/>
    <col min="4" max="4" width="32.9" style="117" customWidth="1"/>
    <col min="5" max="10" width="12.7" style="117" customWidth="1"/>
    <col min="11" max="16384" width="8" style="117"/>
  </cols>
  <sheetData>
    <row r="2" s="117" customFormat="1" ht="44.4" customHeight="1" spans="1:10">
      <c r="A2" s="149" t="s">
        <v>55</v>
      </c>
      <c r="B2" s="149"/>
      <c r="C2" s="149"/>
      <c r="D2" s="149"/>
      <c r="E2" s="149"/>
      <c r="F2" s="149"/>
      <c r="G2" s="149"/>
      <c r="H2" s="149"/>
      <c r="I2" s="149"/>
      <c r="J2" s="149"/>
    </row>
    <row r="3" s="117" customFormat="1" ht="15" spans="1:10">
      <c r="A3" s="150"/>
      <c r="B3" s="121"/>
      <c r="C3" s="121"/>
      <c r="D3" s="121"/>
      <c r="E3" s="121"/>
      <c r="F3" s="151"/>
      <c r="G3" s="122"/>
      <c r="H3" s="121"/>
      <c r="I3" s="121"/>
      <c r="J3" s="121" t="s">
        <v>1</v>
      </c>
    </row>
    <row r="4" s="117" customFormat="1" ht="16" customHeight="1" spans="1:10">
      <c r="A4" s="152" t="s">
        <v>25</v>
      </c>
      <c r="B4" s="153"/>
      <c r="C4" s="153"/>
      <c r="D4" s="153"/>
      <c r="E4" s="154" t="s">
        <v>23</v>
      </c>
      <c r="F4" s="154" t="s">
        <v>56</v>
      </c>
      <c r="G4" s="154" t="s">
        <v>57</v>
      </c>
      <c r="H4" s="154" t="s">
        <v>58</v>
      </c>
      <c r="I4" s="154" t="s">
        <v>59</v>
      </c>
      <c r="J4" s="178" t="s">
        <v>60</v>
      </c>
    </row>
    <row r="5" s="117" customFormat="1" ht="16" customHeight="1" spans="1:10">
      <c r="A5" s="155" t="s">
        <v>33</v>
      </c>
      <c r="B5" s="156"/>
      <c r="C5" s="156"/>
      <c r="D5" s="157" t="s">
        <v>34</v>
      </c>
      <c r="E5" s="156"/>
      <c r="F5" s="156"/>
      <c r="G5" s="156"/>
      <c r="H5" s="156"/>
      <c r="I5" s="156"/>
      <c r="J5" s="179"/>
    </row>
    <row r="6" s="117" customFormat="1" ht="16" customHeight="1" spans="1:10">
      <c r="A6" s="155"/>
      <c r="B6" s="156"/>
      <c r="C6" s="156"/>
      <c r="D6" s="157"/>
      <c r="E6" s="156"/>
      <c r="F6" s="156"/>
      <c r="G6" s="156"/>
      <c r="H6" s="156"/>
      <c r="I6" s="156"/>
      <c r="J6" s="179"/>
    </row>
    <row r="7" s="117" customFormat="1" ht="16" customHeight="1" spans="1:10">
      <c r="A7" s="155"/>
      <c r="B7" s="156"/>
      <c r="C7" s="156"/>
      <c r="D7" s="157"/>
      <c r="E7" s="156"/>
      <c r="F7" s="156"/>
      <c r="G7" s="156"/>
      <c r="H7" s="156"/>
      <c r="I7" s="156"/>
      <c r="J7" s="179"/>
    </row>
    <row r="8" s="117" customFormat="1" ht="16" customHeight="1" spans="1:10">
      <c r="A8" s="158" t="s">
        <v>35</v>
      </c>
      <c r="B8" s="157" t="s">
        <v>36</v>
      </c>
      <c r="C8" s="157" t="s">
        <v>37</v>
      </c>
      <c r="D8" s="159" t="s">
        <v>38</v>
      </c>
      <c r="E8" s="160">
        <v>1</v>
      </c>
      <c r="F8" s="160">
        <v>2</v>
      </c>
      <c r="G8" s="160">
        <v>3</v>
      </c>
      <c r="H8" s="160">
        <v>4</v>
      </c>
      <c r="I8" s="160">
        <v>5</v>
      </c>
      <c r="J8" s="180">
        <v>6</v>
      </c>
    </row>
    <row r="9" s="117" customFormat="1" ht="16" customHeight="1" spans="1:10">
      <c r="A9" s="158"/>
      <c r="B9" s="157"/>
      <c r="C9" s="157"/>
      <c r="D9" s="159" t="s">
        <v>39</v>
      </c>
      <c r="E9" s="161">
        <v>30103.19</v>
      </c>
      <c r="F9" s="161">
        <v>11026.01</v>
      </c>
      <c r="G9" s="161">
        <v>19077.18</v>
      </c>
      <c r="H9" s="161"/>
      <c r="I9" s="140"/>
      <c r="J9" s="141"/>
    </row>
    <row r="10" s="117" customFormat="1" ht="16" customHeight="1" spans="1:10">
      <c r="A10" s="162">
        <v>201</v>
      </c>
      <c r="B10" s="163"/>
      <c r="C10" s="163"/>
      <c r="D10" s="164" t="s">
        <v>40</v>
      </c>
      <c r="E10" s="165"/>
      <c r="F10" s="165"/>
      <c r="G10" s="165"/>
      <c r="H10" s="165"/>
      <c r="I10" s="165"/>
      <c r="J10" s="181"/>
    </row>
    <row r="11" s="117" customFormat="1" ht="16" customHeight="1" spans="1:10">
      <c r="A11" s="162">
        <v>20104</v>
      </c>
      <c r="B11" s="163"/>
      <c r="C11" s="163"/>
      <c r="D11" s="164" t="s">
        <v>41</v>
      </c>
      <c r="E11" s="165"/>
      <c r="F11" s="165"/>
      <c r="G11" s="165"/>
      <c r="H11" s="165"/>
      <c r="I11" s="165"/>
      <c r="J11" s="181"/>
    </row>
    <row r="12" s="117" customFormat="1" ht="16" customHeight="1" spans="1:10">
      <c r="A12" s="162">
        <v>2010401</v>
      </c>
      <c r="B12" s="163"/>
      <c r="C12" s="163"/>
      <c r="D12" s="164" t="s">
        <v>42</v>
      </c>
      <c r="E12" s="165">
        <f>F12+G12</f>
        <v>13148.86</v>
      </c>
      <c r="F12" s="165">
        <v>9664.68</v>
      </c>
      <c r="G12" s="165">
        <v>3484.18</v>
      </c>
      <c r="H12" s="165"/>
      <c r="I12" s="165"/>
      <c r="J12" s="181"/>
    </row>
    <row r="13" s="117" customFormat="1" ht="16" customHeight="1" spans="1:10">
      <c r="A13" s="162">
        <v>2010402</v>
      </c>
      <c r="B13" s="163"/>
      <c r="C13" s="163"/>
      <c r="D13" s="164" t="s">
        <v>43</v>
      </c>
      <c r="E13" s="165">
        <f t="shared" ref="E13:E24" si="0">F13+G13</f>
        <v>3</v>
      </c>
      <c r="F13" s="165"/>
      <c r="G13" s="165">
        <v>3</v>
      </c>
      <c r="H13" s="165"/>
      <c r="I13" s="165"/>
      <c r="J13" s="181"/>
    </row>
    <row r="14" s="117" customFormat="1" ht="16" customHeight="1" spans="1:10">
      <c r="A14" s="166">
        <v>2010404</v>
      </c>
      <c r="B14" s="167"/>
      <c r="C14" s="167"/>
      <c r="D14" s="164" t="s">
        <v>44</v>
      </c>
      <c r="E14" s="165">
        <f t="shared" si="0"/>
        <v>130</v>
      </c>
      <c r="F14" s="165"/>
      <c r="G14" s="165">
        <v>130</v>
      </c>
      <c r="H14" s="165"/>
      <c r="I14" s="165"/>
      <c r="J14" s="181"/>
    </row>
    <row r="15" s="117" customFormat="1" ht="16" customHeight="1" spans="1:10">
      <c r="A15" s="162">
        <v>2010499</v>
      </c>
      <c r="B15" s="163"/>
      <c r="C15" s="163"/>
      <c r="D15" s="164" t="s">
        <v>45</v>
      </c>
      <c r="E15" s="165">
        <f t="shared" si="0"/>
        <v>460</v>
      </c>
      <c r="F15" s="165"/>
      <c r="G15" s="165">
        <v>460</v>
      </c>
      <c r="H15" s="165"/>
      <c r="I15" s="165"/>
      <c r="J15" s="181"/>
    </row>
    <row r="16" s="117" customFormat="1" ht="16" customHeight="1" spans="1:10">
      <c r="A16" s="162">
        <v>208</v>
      </c>
      <c r="B16" s="163"/>
      <c r="C16" s="163"/>
      <c r="D16" s="164" t="s">
        <v>46</v>
      </c>
      <c r="E16" s="165"/>
      <c r="F16" s="165"/>
      <c r="G16" s="165"/>
      <c r="H16" s="165"/>
      <c r="I16" s="165"/>
      <c r="J16" s="181"/>
    </row>
    <row r="17" s="117" customFormat="1" ht="16" customHeight="1" spans="1:10">
      <c r="A17" s="162">
        <v>20805</v>
      </c>
      <c r="B17" s="163"/>
      <c r="C17" s="163"/>
      <c r="D17" s="164" t="s">
        <v>47</v>
      </c>
      <c r="E17" s="165"/>
      <c r="F17" s="165"/>
      <c r="G17" s="165"/>
      <c r="H17" s="165"/>
      <c r="I17" s="165"/>
      <c r="J17" s="181"/>
    </row>
    <row r="18" s="117" customFormat="1" ht="16" customHeight="1" spans="1:10">
      <c r="A18" s="162">
        <v>2080504</v>
      </c>
      <c r="B18" s="163"/>
      <c r="C18" s="163"/>
      <c r="D18" s="164" t="s">
        <v>48</v>
      </c>
      <c r="E18" s="165">
        <f t="shared" si="0"/>
        <v>673.54</v>
      </c>
      <c r="F18" s="165">
        <v>673.54</v>
      </c>
      <c r="G18" s="165"/>
      <c r="H18" s="165"/>
      <c r="I18" s="165"/>
      <c r="J18" s="181"/>
    </row>
    <row r="19" s="117" customFormat="1" ht="16" customHeight="1" spans="1:10">
      <c r="A19" s="168">
        <v>220</v>
      </c>
      <c r="B19" s="169"/>
      <c r="C19" s="170"/>
      <c r="D19" s="164" t="s">
        <v>61</v>
      </c>
      <c r="E19" s="165"/>
      <c r="F19" s="165"/>
      <c r="G19" s="165"/>
      <c r="H19" s="165"/>
      <c r="I19" s="165"/>
      <c r="J19" s="181"/>
    </row>
    <row r="20" s="117" customFormat="1" ht="16" customHeight="1" spans="1:10">
      <c r="A20" s="168">
        <v>22001</v>
      </c>
      <c r="B20" s="169"/>
      <c r="C20" s="170"/>
      <c r="D20" s="164" t="s">
        <v>50</v>
      </c>
      <c r="E20" s="165"/>
      <c r="F20" s="165"/>
      <c r="G20" s="165"/>
      <c r="H20" s="165"/>
      <c r="I20" s="165"/>
      <c r="J20" s="181"/>
    </row>
    <row r="21" s="117" customFormat="1" ht="16" customHeight="1" spans="1:10">
      <c r="A21" s="168">
        <v>2200199</v>
      </c>
      <c r="B21" s="169"/>
      <c r="C21" s="170"/>
      <c r="D21" s="164" t="s">
        <v>51</v>
      </c>
      <c r="E21" s="165">
        <f t="shared" si="0"/>
        <v>15000</v>
      </c>
      <c r="F21" s="165"/>
      <c r="G21" s="165">
        <v>15000</v>
      </c>
      <c r="H21" s="165"/>
      <c r="I21" s="165"/>
      <c r="J21" s="181"/>
    </row>
    <row r="22" s="117" customFormat="1" ht="16" customHeight="1" spans="1:10">
      <c r="A22" s="162">
        <v>221</v>
      </c>
      <c r="B22" s="163"/>
      <c r="C22" s="163"/>
      <c r="D22" s="164" t="s">
        <v>52</v>
      </c>
      <c r="E22" s="165"/>
      <c r="F22" s="165"/>
      <c r="G22" s="165"/>
      <c r="H22" s="165"/>
      <c r="I22" s="165"/>
      <c r="J22" s="181"/>
    </row>
    <row r="23" s="117" customFormat="1" ht="16" customHeight="1" spans="1:10">
      <c r="A23" s="162">
        <v>22102</v>
      </c>
      <c r="B23" s="163"/>
      <c r="C23" s="163"/>
      <c r="D23" s="164" t="s">
        <v>53</v>
      </c>
      <c r="E23" s="171"/>
      <c r="F23" s="171"/>
      <c r="G23" s="171"/>
      <c r="H23" s="171"/>
      <c r="I23" s="171"/>
      <c r="J23" s="182"/>
    </row>
    <row r="24" s="117" customFormat="1" ht="16" customHeight="1" spans="1:10">
      <c r="A24" s="172">
        <v>2210201</v>
      </c>
      <c r="B24" s="173"/>
      <c r="C24" s="173"/>
      <c r="D24" s="174" t="s">
        <v>54</v>
      </c>
      <c r="E24" s="175">
        <f t="shared" si="0"/>
        <v>687.79</v>
      </c>
      <c r="F24" s="175">
        <v>687.79</v>
      </c>
      <c r="G24" s="175"/>
      <c r="H24" s="175"/>
      <c r="I24" s="175"/>
      <c r="J24" s="183"/>
    </row>
    <row r="25" s="117" customFormat="1" ht="14.4" customHeight="1" spans="5:10">
      <c r="E25" s="176"/>
      <c r="F25" s="176"/>
      <c r="G25" s="176"/>
      <c r="H25" s="176"/>
      <c r="I25" s="176"/>
      <c r="J25" s="176"/>
    </row>
    <row r="26" spans="5:10">
      <c r="E26" s="177"/>
      <c r="F26" s="177"/>
      <c r="G26" s="177"/>
      <c r="H26" s="177"/>
      <c r="I26" s="177"/>
      <c r="J26" s="177"/>
    </row>
  </sheetData>
  <mergeCells count="28">
    <mergeCell ref="A2:J2"/>
    <mergeCell ref="A4:D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A5:C7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6"/>
  <sheetViews>
    <sheetView workbookViewId="0">
      <selection activeCell="J15" sqref="J15"/>
    </sheetView>
  </sheetViews>
  <sheetFormatPr defaultColWidth="8" defaultRowHeight="13.5" outlineLevelCol="7"/>
  <cols>
    <col min="1" max="1" width="28.5" style="117" customWidth="1"/>
    <col min="2" max="2" width="5.9" style="117" customWidth="1"/>
    <col min="3" max="3" width="15.5" style="117" customWidth="1"/>
    <col min="4" max="4" width="23.2" style="117" customWidth="1"/>
    <col min="5" max="5" width="6" style="117" customWidth="1"/>
    <col min="6" max="6" width="12" style="117" customWidth="1"/>
    <col min="7" max="7" width="15.3" style="117" customWidth="1"/>
    <col min="8" max="8" width="15.5" style="117" customWidth="1"/>
    <col min="9" max="16384" width="8" style="117"/>
  </cols>
  <sheetData>
    <row r="2" s="117" customFormat="1" ht="53" customHeight="1" spans="1:8">
      <c r="A2" s="118" t="s">
        <v>62</v>
      </c>
      <c r="B2" s="118"/>
      <c r="C2" s="118"/>
      <c r="D2" s="118"/>
      <c r="E2" s="118"/>
      <c r="F2" s="118"/>
      <c r="G2" s="118"/>
      <c r="H2" s="118"/>
    </row>
    <row r="3" s="117" customFormat="1" ht="15.6" customHeight="1" spans="1:8">
      <c r="A3" s="119"/>
      <c r="B3" s="119"/>
      <c r="C3" s="119"/>
      <c r="D3" s="120"/>
      <c r="E3" s="121"/>
      <c r="F3" s="122"/>
      <c r="G3" s="121"/>
      <c r="H3" s="123" t="s">
        <v>63</v>
      </c>
    </row>
    <row r="4" s="117" customFormat="1" ht="14.4" customHeight="1" spans="1:8">
      <c r="A4" s="124" t="s">
        <v>64</v>
      </c>
      <c r="B4" s="125"/>
      <c r="C4" s="125"/>
      <c r="D4" s="126" t="s">
        <v>65</v>
      </c>
      <c r="E4" s="126"/>
      <c r="F4" s="126"/>
      <c r="G4" s="126"/>
      <c r="H4" s="127"/>
    </row>
    <row r="5" s="117" customFormat="1" ht="14.4" customHeight="1" spans="1:8">
      <c r="A5" s="128" t="s">
        <v>66</v>
      </c>
      <c r="B5" s="129" t="s">
        <v>67</v>
      </c>
      <c r="C5" s="129" t="s">
        <v>68</v>
      </c>
      <c r="D5" s="129" t="s">
        <v>25</v>
      </c>
      <c r="E5" s="129" t="s">
        <v>67</v>
      </c>
      <c r="F5" s="130" t="s">
        <v>68</v>
      </c>
      <c r="G5" s="130"/>
      <c r="H5" s="131"/>
    </row>
    <row r="6" s="117" customFormat="1" ht="27" spans="1:8">
      <c r="A6" s="128"/>
      <c r="B6" s="129"/>
      <c r="C6" s="129"/>
      <c r="D6" s="129"/>
      <c r="E6" s="129"/>
      <c r="F6" s="132" t="s">
        <v>69</v>
      </c>
      <c r="G6" s="133" t="s">
        <v>70</v>
      </c>
      <c r="H6" s="134" t="s">
        <v>71</v>
      </c>
    </row>
    <row r="7" s="117" customFormat="1" spans="1:8">
      <c r="A7" s="135" t="s">
        <v>72</v>
      </c>
      <c r="B7" s="132"/>
      <c r="C7" s="132">
        <v>3</v>
      </c>
      <c r="D7" s="132" t="s">
        <v>72</v>
      </c>
      <c r="E7" s="132"/>
      <c r="F7" s="132">
        <v>2</v>
      </c>
      <c r="G7" s="132">
        <v>3</v>
      </c>
      <c r="H7" s="136">
        <v>4</v>
      </c>
    </row>
    <row r="8" s="117" customFormat="1" ht="14.25" spans="1:8">
      <c r="A8" s="137" t="s">
        <v>73</v>
      </c>
      <c r="B8" s="132">
        <v>1</v>
      </c>
      <c r="C8" s="138">
        <v>30103.19</v>
      </c>
      <c r="D8" s="139" t="s">
        <v>74</v>
      </c>
      <c r="E8" s="132">
        <v>31</v>
      </c>
      <c r="F8" s="140">
        <f>G8+H8</f>
        <v>13741.86</v>
      </c>
      <c r="G8" s="140">
        <v>13741.86</v>
      </c>
      <c r="H8" s="141"/>
    </row>
    <row r="9" s="117" customFormat="1" ht="14.25" spans="1:8">
      <c r="A9" s="137" t="s">
        <v>75</v>
      </c>
      <c r="B9" s="132">
        <v>2</v>
      </c>
      <c r="C9" s="138"/>
      <c r="D9" s="139" t="s">
        <v>76</v>
      </c>
      <c r="E9" s="132">
        <v>32</v>
      </c>
      <c r="F9" s="140"/>
      <c r="G9" s="140"/>
      <c r="H9" s="141"/>
    </row>
    <row r="10" s="117" customFormat="1" ht="14.25" spans="1:8">
      <c r="A10" s="137"/>
      <c r="B10" s="132">
        <v>3</v>
      </c>
      <c r="C10" s="142"/>
      <c r="D10" s="139" t="s">
        <v>77</v>
      </c>
      <c r="E10" s="132">
        <v>33</v>
      </c>
      <c r="F10" s="140"/>
      <c r="G10" s="140"/>
      <c r="H10" s="141"/>
    </row>
    <row r="11" s="117" customFormat="1" ht="14.25" spans="1:8">
      <c r="A11" s="137"/>
      <c r="B11" s="132"/>
      <c r="C11" s="142"/>
      <c r="D11" s="139" t="s">
        <v>78</v>
      </c>
      <c r="E11" s="132"/>
      <c r="F11" s="140"/>
      <c r="G11" s="140"/>
      <c r="H11" s="141"/>
    </row>
    <row r="12" s="117" customFormat="1" ht="14.25" spans="1:8">
      <c r="A12" s="137"/>
      <c r="B12" s="132">
        <v>8</v>
      </c>
      <c r="C12" s="142"/>
      <c r="D12" s="139" t="s">
        <v>79</v>
      </c>
      <c r="E12" s="132">
        <v>38</v>
      </c>
      <c r="F12" s="140">
        <f>G12+H12</f>
        <v>673.54</v>
      </c>
      <c r="G12" s="140">
        <v>673.54</v>
      </c>
      <c r="H12" s="141"/>
    </row>
    <row r="13" s="117" customFormat="1" ht="14.25" spans="1:8">
      <c r="A13" s="137"/>
      <c r="B13" s="132">
        <v>9</v>
      </c>
      <c r="C13" s="142"/>
      <c r="D13" s="139" t="s">
        <v>80</v>
      </c>
      <c r="E13" s="132">
        <v>39</v>
      </c>
      <c r="F13" s="140"/>
      <c r="G13" s="140"/>
      <c r="H13" s="141"/>
    </row>
    <row r="14" s="117" customFormat="1" ht="14.25" spans="1:8">
      <c r="A14" s="137"/>
      <c r="B14" s="132">
        <v>10</v>
      </c>
      <c r="C14" s="142"/>
      <c r="D14" s="139" t="s">
        <v>81</v>
      </c>
      <c r="E14" s="132">
        <v>40</v>
      </c>
      <c r="F14" s="140"/>
      <c r="G14" s="140"/>
      <c r="H14" s="141"/>
    </row>
    <row r="15" s="117" customFormat="1" ht="14.25" spans="1:8">
      <c r="A15" s="137"/>
      <c r="B15" s="132">
        <v>11</v>
      </c>
      <c r="C15" s="142"/>
      <c r="D15" s="139" t="s">
        <v>82</v>
      </c>
      <c r="E15" s="132">
        <v>41</v>
      </c>
      <c r="F15" s="140"/>
      <c r="G15" s="140"/>
      <c r="H15" s="141"/>
    </row>
    <row r="16" s="117" customFormat="1" ht="14.25" spans="1:8">
      <c r="A16" s="137"/>
      <c r="B16" s="132">
        <v>12</v>
      </c>
      <c r="C16" s="142"/>
      <c r="D16" s="139" t="s">
        <v>83</v>
      </c>
      <c r="E16" s="132">
        <v>42</v>
      </c>
      <c r="F16" s="140"/>
      <c r="G16" s="140"/>
      <c r="H16" s="141"/>
    </row>
    <row r="17" s="117" customFormat="1" ht="14.25" spans="1:8">
      <c r="A17" s="137"/>
      <c r="B17" s="132">
        <v>13</v>
      </c>
      <c r="C17" s="142"/>
      <c r="D17" s="139" t="s">
        <v>84</v>
      </c>
      <c r="E17" s="132">
        <v>43</v>
      </c>
      <c r="F17" s="140"/>
      <c r="G17" s="140"/>
      <c r="H17" s="141"/>
    </row>
    <row r="18" s="117" customFormat="1" ht="14.25" spans="1:8">
      <c r="A18" s="137"/>
      <c r="B18" s="132">
        <v>16</v>
      </c>
      <c r="C18" s="142"/>
      <c r="D18" s="139" t="s">
        <v>78</v>
      </c>
      <c r="E18" s="132">
        <v>46</v>
      </c>
      <c r="F18" s="140"/>
      <c r="G18" s="140"/>
      <c r="H18" s="141"/>
    </row>
    <row r="19" s="117" customFormat="1" ht="14.25" spans="1:8">
      <c r="A19" s="137"/>
      <c r="B19" s="132">
        <v>17</v>
      </c>
      <c r="C19" s="142"/>
      <c r="D19" s="139" t="s">
        <v>85</v>
      </c>
      <c r="E19" s="132">
        <v>47</v>
      </c>
      <c r="F19" s="140"/>
      <c r="G19" s="140"/>
      <c r="H19" s="141"/>
    </row>
    <row r="20" s="117" customFormat="1" ht="14.25" spans="1:8">
      <c r="A20" s="137"/>
      <c r="B20" s="132">
        <v>18</v>
      </c>
      <c r="C20" s="142"/>
      <c r="D20" s="139" t="s">
        <v>86</v>
      </c>
      <c r="E20" s="132">
        <v>48</v>
      </c>
      <c r="F20" s="140">
        <v>15000</v>
      </c>
      <c r="G20" s="140">
        <v>15000</v>
      </c>
      <c r="H20" s="141"/>
    </row>
    <row r="21" s="117" customFormat="1" ht="14.25" spans="1:8">
      <c r="A21" s="137"/>
      <c r="B21" s="132">
        <v>19</v>
      </c>
      <c r="C21" s="142"/>
      <c r="D21" s="139" t="s">
        <v>87</v>
      </c>
      <c r="E21" s="132">
        <v>49</v>
      </c>
      <c r="F21" s="140">
        <f>G21+H21</f>
        <v>687.79</v>
      </c>
      <c r="G21" s="140">
        <v>687.79</v>
      </c>
      <c r="H21" s="141"/>
    </row>
    <row r="22" s="117" customFormat="1" ht="14.25" spans="1:8">
      <c r="A22" s="137"/>
      <c r="B22" s="132">
        <v>20</v>
      </c>
      <c r="C22" s="142"/>
      <c r="D22" s="139" t="s">
        <v>88</v>
      </c>
      <c r="E22" s="132">
        <v>50</v>
      </c>
      <c r="F22" s="140"/>
      <c r="G22" s="140"/>
      <c r="H22" s="141"/>
    </row>
    <row r="23" s="117" customFormat="1" ht="14.25" spans="1:8">
      <c r="A23" s="137"/>
      <c r="B23" s="132">
        <v>21</v>
      </c>
      <c r="C23" s="142"/>
      <c r="D23" s="139" t="s">
        <v>89</v>
      </c>
      <c r="E23" s="132">
        <v>51</v>
      </c>
      <c r="F23" s="140"/>
      <c r="G23" s="140"/>
      <c r="H23" s="141"/>
    </row>
    <row r="24" s="117" customFormat="1" ht="14.25" spans="1:8">
      <c r="A24" s="137"/>
      <c r="B24" s="132">
        <v>22</v>
      </c>
      <c r="C24" s="142"/>
      <c r="D24" s="139" t="s">
        <v>90</v>
      </c>
      <c r="E24" s="132">
        <v>52</v>
      </c>
      <c r="F24" s="140"/>
      <c r="G24" s="140"/>
      <c r="H24" s="141"/>
    </row>
    <row r="25" s="117" customFormat="1" ht="14.25" spans="1:8">
      <c r="A25" s="137"/>
      <c r="B25" s="132">
        <v>23</v>
      </c>
      <c r="C25" s="142"/>
      <c r="D25" s="139" t="s">
        <v>91</v>
      </c>
      <c r="E25" s="132">
        <v>53</v>
      </c>
      <c r="F25" s="140"/>
      <c r="G25" s="140"/>
      <c r="H25" s="141"/>
    </row>
    <row r="26" s="117" customFormat="1" ht="15" spans="1:8">
      <c r="A26" s="143" t="s">
        <v>22</v>
      </c>
      <c r="B26" s="144">
        <v>24</v>
      </c>
      <c r="C26" s="145">
        <v>30103.19</v>
      </c>
      <c r="D26" s="146" t="s">
        <v>23</v>
      </c>
      <c r="E26" s="144">
        <v>77</v>
      </c>
      <c r="F26" s="147">
        <f>G26+H26</f>
        <v>30103.19</v>
      </c>
      <c r="G26" s="147">
        <f>SUM(G8:G25)</f>
        <v>30103.19</v>
      </c>
      <c r="H26" s="148"/>
    </row>
  </sheetData>
  <mergeCells count="10">
    <mergeCell ref="A2:H2"/>
    <mergeCell ref="A3:C3"/>
    <mergeCell ref="A4:C4"/>
    <mergeCell ref="D4:H4"/>
    <mergeCell ref="F5:H5"/>
    <mergeCell ref="A5:A6"/>
    <mergeCell ref="B5:B6"/>
    <mergeCell ref="C5:C6"/>
    <mergeCell ref="D5:D6"/>
    <mergeCell ref="E5:E6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workbookViewId="0">
      <selection activeCell="H10" sqref="H10"/>
    </sheetView>
  </sheetViews>
  <sheetFormatPr defaultColWidth="9" defaultRowHeight="14.25" outlineLevelCol="5"/>
  <cols>
    <col min="1" max="1" width="5" customWidth="1"/>
    <col min="2" max="2" width="39.5" customWidth="1"/>
    <col min="3" max="3" width="18" customWidth="1"/>
    <col min="4" max="4" width="19" customWidth="1"/>
    <col min="5" max="5" width="18.625" customWidth="1"/>
    <col min="6" max="6" width="20.75" customWidth="1"/>
  </cols>
  <sheetData>
    <row r="1" ht="61" customHeight="1" spans="2:6">
      <c r="B1" s="91" t="s">
        <v>92</v>
      </c>
      <c r="C1" s="91"/>
      <c r="D1" s="91"/>
      <c r="E1" s="91"/>
      <c r="F1" s="91"/>
    </row>
    <row r="2" ht="15" spans="2:6">
      <c r="B2" s="92"/>
      <c r="C2" s="92"/>
      <c r="D2" s="92"/>
      <c r="E2" s="92"/>
      <c r="F2" s="93" t="s">
        <v>1</v>
      </c>
    </row>
    <row r="3" ht="33" customHeight="1" spans="2:6">
      <c r="B3" s="41" t="s">
        <v>93</v>
      </c>
      <c r="C3" s="212" t="s">
        <v>94</v>
      </c>
      <c r="D3" s="212" t="s">
        <v>56</v>
      </c>
      <c r="E3" s="94" t="s">
        <v>57</v>
      </c>
      <c r="F3" s="95" t="s">
        <v>95</v>
      </c>
    </row>
    <row r="4" ht="26" customHeight="1" spans="2:6">
      <c r="B4" s="96" t="s">
        <v>8</v>
      </c>
      <c r="C4" s="97">
        <f>C5+C6+C7+C8</f>
        <v>13741.86</v>
      </c>
      <c r="D4" s="98">
        <v>9664.68</v>
      </c>
      <c r="E4" s="99">
        <f>E5+E6+E7+E8</f>
        <v>4077.18</v>
      </c>
      <c r="F4" s="100"/>
    </row>
    <row r="5" ht="26" customHeight="1" spans="2:6">
      <c r="B5" s="101" t="s">
        <v>10</v>
      </c>
      <c r="C5" s="102">
        <v>13148.86</v>
      </c>
      <c r="D5" s="98">
        <v>9664.68</v>
      </c>
      <c r="E5" s="99">
        <v>3484.18</v>
      </c>
      <c r="F5" s="100"/>
    </row>
    <row r="6" ht="26" customHeight="1" spans="2:6">
      <c r="B6" s="101" t="s">
        <v>12</v>
      </c>
      <c r="C6" s="102">
        <v>460</v>
      </c>
      <c r="D6" s="98"/>
      <c r="E6" s="99">
        <v>460</v>
      </c>
      <c r="F6" s="100"/>
    </row>
    <row r="7" ht="26" customHeight="1" spans="2:6">
      <c r="B7" s="103" t="s">
        <v>14</v>
      </c>
      <c r="C7" s="98">
        <v>3</v>
      </c>
      <c r="D7" s="99"/>
      <c r="E7" s="99">
        <v>3</v>
      </c>
      <c r="F7" s="100"/>
    </row>
    <row r="8" ht="26" customHeight="1" spans="2:6">
      <c r="B8" s="101" t="s">
        <v>15</v>
      </c>
      <c r="C8" s="102">
        <v>130</v>
      </c>
      <c r="D8" s="104"/>
      <c r="E8" s="105">
        <v>130</v>
      </c>
      <c r="F8" s="106"/>
    </row>
    <row r="9" ht="26" customHeight="1" spans="2:6">
      <c r="B9" s="107" t="s">
        <v>16</v>
      </c>
      <c r="C9" s="108">
        <v>673.54</v>
      </c>
      <c r="D9" s="108">
        <v>673.54</v>
      </c>
      <c r="E9" s="99"/>
      <c r="F9" s="100"/>
    </row>
    <row r="10" ht="26" customHeight="1" spans="2:6">
      <c r="B10" s="101" t="s">
        <v>17</v>
      </c>
      <c r="C10" s="102">
        <v>673.54</v>
      </c>
      <c r="D10" s="102">
        <v>673.54</v>
      </c>
      <c r="E10" s="99"/>
      <c r="F10" s="100"/>
    </row>
    <row r="11" ht="26" customHeight="1" spans="2:6">
      <c r="B11" s="109" t="s">
        <v>18</v>
      </c>
      <c r="C11" s="98">
        <v>687.79</v>
      </c>
      <c r="D11" s="98">
        <v>687.79</v>
      </c>
      <c r="E11" s="99"/>
      <c r="F11" s="100"/>
    </row>
    <row r="12" ht="26" customHeight="1" spans="2:6">
      <c r="B12" s="103" t="s">
        <v>19</v>
      </c>
      <c r="C12" s="99">
        <v>687.79</v>
      </c>
      <c r="D12" s="99">
        <v>687.79</v>
      </c>
      <c r="E12" s="99"/>
      <c r="F12" s="100"/>
    </row>
    <row r="13" ht="26" customHeight="1" spans="2:6">
      <c r="B13" s="110" t="s">
        <v>20</v>
      </c>
      <c r="C13" s="99">
        <v>15000</v>
      </c>
      <c r="D13" s="99"/>
      <c r="E13" s="99">
        <v>15000</v>
      </c>
      <c r="F13" s="100"/>
    </row>
    <row r="14" ht="26" customHeight="1" spans="2:6">
      <c r="B14" s="111" t="s">
        <v>21</v>
      </c>
      <c r="C14" s="99">
        <v>15000</v>
      </c>
      <c r="D14" s="99"/>
      <c r="E14" s="99">
        <v>15000</v>
      </c>
      <c r="F14" s="100"/>
    </row>
    <row r="15" ht="26" customHeight="1" spans="2:6">
      <c r="B15" s="101"/>
      <c r="C15" s="112"/>
      <c r="D15" s="105"/>
      <c r="E15" s="105"/>
      <c r="F15" s="106"/>
    </row>
    <row r="16" ht="26" customHeight="1" spans="2:6">
      <c r="B16" s="113" t="s">
        <v>23</v>
      </c>
      <c r="C16" s="114">
        <f>C4+C9+C11+C14</f>
        <v>30103.19</v>
      </c>
      <c r="D16" s="114">
        <f>D11+D9+D4</f>
        <v>11026.01</v>
      </c>
      <c r="E16" s="114">
        <f>E4+E9+E11+E13</f>
        <v>19077.18</v>
      </c>
      <c r="F16" s="115"/>
    </row>
    <row r="17" spans="2:6">
      <c r="B17" s="116"/>
      <c r="C17" s="116"/>
      <c r="D17" s="116"/>
      <c r="E17" s="116"/>
      <c r="F17" s="116"/>
    </row>
  </sheetData>
  <mergeCells count="1">
    <mergeCell ref="B1:F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8"/>
  <sheetViews>
    <sheetView workbookViewId="0">
      <selection activeCell="H5" sqref="H5"/>
    </sheetView>
  </sheetViews>
  <sheetFormatPr defaultColWidth="9" defaultRowHeight="14.25" outlineLevelCol="5"/>
  <cols>
    <col min="1" max="1" width="4.3" customWidth="1"/>
    <col min="2" max="2" width="8.25" customWidth="1"/>
    <col min="3" max="3" width="12.875" customWidth="1"/>
    <col min="4" max="4" width="28.3" customWidth="1"/>
    <col min="5" max="5" width="15.875" customWidth="1"/>
    <col min="6" max="6" width="11" customWidth="1"/>
  </cols>
  <sheetData>
    <row r="1" ht="69" customHeight="1" spans="2:6">
      <c r="B1" s="61" t="s">
        <v>96</v>
      </c>
      <c r="C1" s="61"/>
      <c r="D1" s="61"/>
      <c r="E1" s="61"/>
      <c r="F1" s="61"/>
    </row>
    <row r="2" ht="15" spans="4:6">
      <c r="D2" s="62"/>
      <c r="E2" s="62"/>
      <c r="F2" s="81" t="s">
        <v>1</v>
      </c>
    </row>
    <row r="3" s="59" customFormat="1" ht="26" customHeight="1" spans="2:6">
      <c r="B3" s="64" t="s">
        <v>97</v>
      </c>
      <c r="C3" s="65"/>
      <c r="D3" s="66" t="s">
        <v>98</v>
      </c>
      <c r="E3" s="67" t="s">
        <v>5</v>
      </c>
      <c r="F3" s="68" t="s">
        <v>99</v>
      </c>
    </row>
    <row r="4" ht="22" customHeight="1" spans="2:6">
      <c r="B4" s="69" t="s">
        <v>100</v>
      </c>
      <c r="C4" s="70" t="s">
        <v>101</v>
      </c>
      <c r="D4" s="82" t="s">
        <v>39</v>
      </c>
      <c r="E4" s="72">
        <f>E5+E16+E23</f>
        <v>11026.01</v>
      </c>
      <c r="F4" s="83"/>
    </row>
    <row r="5" ht="30" customHeight="1" spans="2:6">
      <c r="B5" s="84">
        <v>2010401</v>
      </c>
      <c r="C5" s="75" t="s">
        <v>102</v>
      </c>
      <c r="D5" s="71" t="s">
        <v>103</v>
      </c>
      <c r="E5" s="72">
        <v>9001.22</v>
      </c>
      <c r="F5" s="83"/>
    </row>
    <row r="6" ht="22" customHeight="1" spans="2:6">
      <c r="B6" s="84"/>
      <c r="C6" s="76"/>
      <c r="D6" s="71" t="s">
        <v>104</v>
      </c>
      <c r="E6" s="72">
        <v>3285.78</v>
      </c>
      <c r="F6" s="83"/>
    </row>
    <row r="7" ht="22" customHeight="1" spans="2:6">
      <c r="B7" s="84"/>
      <c r="C7" s="76"/>
      <c r="D7" s="71" t="s">
        <v>105</v>
      </c>
      <c r="E7" s="72">
        <v>2514.68</v>
      </c>
      <c r="F7" s="83"/>
    </row>
    <row r="8" ht="22" customHeight="1" spans="2:6">
      <c r="B8" s="84"/>
      <c r="C8" s="76"/>
      <c r="D8" s="71" t="s">
        <v>106</v>
      </c>
      <c r="E8" s="72">
        <v>273.82</v>
      </c>
      <c r="F8" s="83"/>
    </row>
    <row r="9" ht="22" customHeight="1" spans="2:6">
      <c r="B9" s="84"/>
      <c r="C9" s="76"/>
      <c r="D9" s="71" t="s">
        <v>107</v>
      </c>
      <c r="E9" s="72">
        <v>33.37</v>
      </c>
      <c r="F9" s="83"/>
    </row>
    <row r="10" ht="22" customHeight="1" spans="2:6">
      <c r="B10" s="84"/>
      <c r="C10" s="76"/>
      <c r="D10" s="71" t="s">
        <v>108</v>
      </c>
      <c r="E10" s="72">
        <v>1146.31</v>
      </c>
      <c r="F10" s="83"/>
    </row>
    <row r="11" ht="22" customHeight="1" spans="2:6">
      <c r="B11" s="84"/>
      <c r="C11" s="76"/>
      <c r="D11" s="71" t="s">
        <v>109</v>
      </c>
      <c r="E11" s="72">
        <v>99.24</v>
      </c>
      <c r="F11" s="83"/>
    </row>
    <row r="12" ht="22" customHeight="1" spans="2:6">
      <c r="B12" s="84"/>
      <c r="C12" s="76"/>
      <c r="D12" s="71" t="s">
        <v>110</v>
      </c>
      <c r="E12" s="72">
        <v>343.89</v>
      </c>
      <c r="F12" s="83"/>
    </row>
    <row r="13" ht="22" customHeight="1" spans="2:6">
      <c r="B13" s="84"/>
      <c r="C13" s="76"/>
      <c r="D13" s="71" t="s">
        <v>111</v>
      </c>
      <c r="E13" s="72">
        <v>135.36</v>
      </c>
      <c r="F13" s="83"/>
    </row>
    <row r="14" ht="22" customHeight="1" spans="2:6">
      <c r="B14" s="84">
        <v>2210201</v>
      </c>
      <c r="C14" s="76" t="s">
        <v>112</v>
      </c>
      <c r="D14" s="71" t="s">
        <v>113</v>
      </c>
      <c r="E14" s="72">
        <v>687.79</v>
      </c>
      <c r="F14" s="83"/>
    </row>
    <row r="15" ht="30" customHeight="1" spans="2:6">
      <c r="B15" s="84">
        <v>2010401</v>
      </c>
      <c r="C15" s="75" t="s">
        <v>102</v>
      </c>
      <c r="D15" s="71" t="s">
        <v>114</v>
      </c>
      <c r="E15" s="72">
        <v>480.98</v>
      </c>
      <c r="F15" s="83"/>
    </row>
    <row r="16" ht="22" customHeight="1" spans="2:6">
      <c r="B16" s="84"/>
      <c r="C16" s="76"/>
      <c r="D16" s="71" t="s">
        <v>115</v>
      </c>
      <c r="E16" s="72">
        <v>1288.32</v>
      </c>
      <c r="F16" s="83"/>
    </row>
    <row r="17" ht="22" customHeight="1" spans="2:6">
      <c r="B17" s="84"/>
      <c r="C17" s="76"/>
      <c r="D17" s="71" t="s">
        <v>116</v>
      </c>
      <c r="E17" s="72">
        <v>287</v>
      </c>
      <c r="F17" s="83"/>
    </row>
    <row r="18" ht="22" customHeight="1" spans="2:6">
      <c r="B18" s="84"/>
      <c r="C18" s="76"/>
      <c r="D18" s="71" t="s">
        <v>117</v>
      </c>
      <c r="E18" s="72">
        <v>43.17</v>
      </c>
      <c r="F18" s="83"/>
    </row>
    <row r="19" ht="22" customHeight="1" spans="2:6">
      <c r="B19" s="84"/>
      <c r="C19" s="76"/>
      <c r="D19" s="71" t="s">
        <v>118</v>
      </c>
      <c r="E19" s="72">
        <v>100</v>
      </c>
      <c r="F19" s="83"/>
    </row>
    <row r="20" ht="22" customHeight="1" spans="2:6">
      <c r="B20" s="84"/>
      <c r="C20" s="76"/>
      <c r="D20" s="71" t="s">
        <v>119</v>
      </c>
      <c r="E20" s="72">
        <v>200.6</v>
      </c>
      <c r="F20" s="83"/>
    </row>
    <row r="21" ht="22" customHeight="1" spans="2:6">
      <c r="B21" s="84"/>
      <c r="C21" s="76"/>
      <c r="D21" s="72" t="s">
        <v>120</v>
      </c>
      <c r="E21" s="72">
        <v>106.45</v>
      </c>
      <c r="F21" s="83"/>
    </row>
    <row r="22" ht="22" customHeight="1" spans="2:6">
      <c r="B22" s="84"/>
      <c r="C22" s="76"/>
      <c r="D22" s="85" t="s">
        <v>121</v>
      </c>
      <c r="E22" s="72">
        <v>551.1</v>
      </c>
      <c r="F22" s="83"/>
    </row>
    <row r="23" ht="22" customHeight="1" spans="2:6">
      <c r="B23" s="84"/>
      <c r="C23" s="76"/>
      <c r="D23" s="71" t="s">
        <v>122</v>
      </c>
      <c r="E23" s="72">
        <v>736.47</v>
      </c>
      <c r="F23" s="83"/>
    </row>
    <row r="24" ht="28" customHeight="1" spans="2:6">
      <c r="B24" s="84">
        <v>2080504</v>
      </c>
      <c r="C24" s="75" t="s">
        <v>123</v>
      </c>
      <c r="D24" s="71" t="s">
        <v>124</v>
      </c>
      <c r="E24" s="72">
        <v>469.14</v>
      </c>
      <c r="F24" s="83"/>
    </row>
    <row r="25" ht="22" customHeight="1" spans="2:6">
      <c r="B25" s="84"/>
      <c r="C25" s="76"/>
      <c r="D25" s="71" t="s">
        <v>125</v>
      </c>
      <c r="E25" s="72">
        <v>204.4</v>
      </c>
      <c r="F25" s="83"/>
    </row>
    <row r="26" ht="27" customHeight="1" spans="2:6">
      <c r="B26" s="84">
        <v>2010401</v>
      </c>
      <c r="C26" s="75" t="s">
        <v>102</v>
      </c>
      <c r="D26" s="71" t="s">
        <v>126</v>
      </c>
      <c r="E26" s="72">
        <v>57.76</v>
      </c>
      <c r="F26" s="83"/>
    </row>
    <row r="27" ht="22" customHeight="1" spans="2:6">
      <c r="B27" s="84"/>
      <c r="C27" s="76"/>
      <c r="D27" t="s">
        <v>127</v>
      </c>
      <c r="E27" s="72">
        <v>3.6</v>
      </c>
      <c r="F27" s="83"/>
    </row>
    <row r="28" ht="27" customHeight="1" spans="2:6">
      <c r="B28" s="86"/>
      <c r="C28" s="87"/>
      <c r="D28" s="88" t="s">
        <v>128</v>
      </c>
      <c r="E28" s="89">
        <v>1.57</v>
      </c>
      <c r="F28" s="90"/>
    </row>
  </sheetData>
  <mergeCells count="2">
    <mergeCell ref="B1:F1"/>
    <mergeCell ref="B3:C3"/>
  </mergeCells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topLeftCell="A10" workbookViewId="0">
      <selection activeCell="K13" sqref="K13"/>
    </sheetView>
  </sheetViews>
  <sheetFormatPr defaultColWidth="9" defaultRowHeight="14.25" outlineLevelCol="5"/>
  <cols>
    <col min="1" max="1" width="6.8" customWidth="1"/>
    <col min="2" max="2" width="11.4" style="60" customWidth="1"/>
    <col min="3" max="3" width="25.5" customWidth="1"/>
    <col min="4" max="4" width="30.1" customWidth="1"/>
    <col min="5" max="5" width="15.875" customWidth="1"/>
    <col min="6" max="6" width="29.3" style="60" customWidth="1"/>
  </cols>
  <sheetData>
    <row r="1" ht="40" customHeight="1" spans="2:6">
      <c r="B1" s="61" t="s">
        <v>129</v>
      </c>
      <c r="C1" s="61"/>
      <c r="D1" s="61"/>
      <c r="E1" s="61"/>
      <c r="F1" s="61"/>
    </row>
    <row r="2" ht="15" spans="4:6">
      <c r="D2" s="62"/>
      <c r="E2" s="62"/>
      <c r="F2" s="63" t="s">
        <v>1</v>
      </c>
    </row>
    <row r="3" s="59" customFormat="1" ht="26" customHeight="1" spans="2:6">
      <c r="B3" s="64" t="s">
        <v>97</v>
      </c>
      <c r="C3" s="65"/>
      <c r="D3" s="66" t="s">
        <v>98</v>
      </c>
      <c r="E3" s="67" t="s">
        <v>5</v>
      </c>
      <c r="F3" s="68" t="s">
        <v>99</v>
      </c>
    </row>
    <row r="4" ht="22" customHeight="1" spans="2:6">
      <c r="B4" s="69" t="s">
        <v>100</v>
      </c>
      <c r="C4" s="70" t="s">
        <v>101</v>
      </c>
      <c r="D4" s="71" t="s">
        <v>39</v>
      </c>
      <c r="E4" s="72">
        <v>19077.18</v>
      </c>
      <c r="F4" s="73"/>
    </row>
    <row r="5" ht="28" customHeight="1" spans="2:6">
      <c r="B5" s="74">
        <v>2010401</v>
      </c>
      <c r="C5" s="75" t="s">
        <v>102</v>
      </c>
      <c r="D5" s="71" t="s">
        <v>130</v>
      </c>
      <c r="E5" s="72">
        <v>700</v>
      </c>
      <c r="F5" s="73" t="s">
        <v>131</v>
      </c>
    </row>
    <row r="6" ht="28" customHeight="1" spans="2:6">
      <c r="B6" s="74"/>
      <c r="C6" s="76"/>
      <c r="D6" s="71" t="s">
        <v>132</v>
      </c>
      <c r="E6" s="72">
        <v>70</v>
      </c>
      <c r="F6" s="73" t="s">
        <v>131</v>
      </c>
    </row>
    <row r="7" ht="28" customHeight="1" spans="2:6">
      <c r="B7" s="74"/>
      <c r="C7" s="76"/>
      <c r="D7" s="71" t="s">
        <v>133</v>
      </c>
      <c r="E7" s="72">
        <v>150</v>
      </c>
      <c r="F7" s="73" t="s">
        <v>131</v>
      </c>
    </row>
    <row r="8" ht="28" customHeight="1" spans="2:6">
      <c r="B8" s="74"/>
      <c r="C8" s="76"/>
      <c r="D8" s="71" t="s">
        <v>134</v>
      </c>
      <c r="E8" s="72">
        <v>150</v>
      </c>
      <c r="F8" s="73" t="s">
        <v>131</v>
      </c>
    </row>
    <row r="9" ht="28" customHeight="1" spans="2:6">
      <c r="B9" s="74"/>
      <c r="C9" s="76"/>
      <c r="D9" s="71" t="s">
        <v>135</v>
      </c>
      <c r="E9" s="72">
        <v>20</v>
      </c>
      <c r="F9" s="73" t="s">
        <v>131</v>
      </c>
    </row>
    <row r="10" ht="28" customHeight="1" spans="2:6">
      <c r="B10" s="74"/>
      <c r="C10" s="76"/>
      <c r="D10" s="71" t="s">
        <v>136</v>
      </c>
      <c r="E10" s="72">
        <v>40</v>
      </c>
      <c r="F10" s="73" t="s">
        <v>131</v>
      </c>
    </row>
    <row r="11" ht="28" customHeight="1" spans="2:6">
      <c r="B11" s="74"/>
      <c r="C11" s="76"/>
      <c r="D11" s="71" t="s">
        <v>137</v>
      </c>
      <c r="E11" s="72">
        <v>2354.18</v>
      </c>
      <c r="F11" s="73" t="s">
        <v>131</v>
      </c>
    </row>
    <row r="12" ht="28" customHeight="1" spans="2:6">
      <c r="B12" s="74">
        <v>2010402</v>
      </c>
      <c r="C12" s="75" t="s">
        <v>138</v>
      </c>
      <c r="D12" s="71" t="s">
        <v>139</v>
      </c>
      <c r="E12" s="72">
        <v>3</v>
      </c>
      <c r="F12" s="73" t="s">
        <v>131</v>
      </c>
    </row>
    <row r="13" ht="28" customHeight="1" spans="2:6">
      <c r="B13" s="74">
        <v>2010404</v>
      </c>
      <c r="C13" s="76" t="s">
        <v>140</v>
      </c>
      <c r="D13" s="71" t="s">
        <v>141</v>
      </c>
      <c r="E13" s="72">
        <v>30</v>
      </c>
      <c r="F13" s="73" t="s">
        <v>131</v>
      </c>
    </row>
    <row r="14" ht="28" customHeight="1" spans="2:6">
      <c r="B14" s="74"/>
      <c r="C14" s="76"/>
      <c r="D14" s="71" t="s">
        <v>142</v>
      </c>
      <c r="E14" s="72">
        <v>100</v>
      </c>
      <c r="F14" s="73" t="s">
        <v>131</v>
      </c>
    </row>
    <row r="15" ht="28" customHeight="1" spans="2:6">
      <c r="B15" s="74">
        <v>2010499</v>
      </c>
      <c r="C15" s="75" t="s">
        <v>143</v>
      </c>
      <c r="D15" s="71" t="s">
        <v>144</v>
      </c>
      <c r="E15" s="72">
        <v>150</v>
      </c>
      <c r="F15" s="73" t="s">
        <v>131</v>
      </c>
    </row>
    <row r="16" ht="28" customHeight="1" spans="2:6">
      <c r="B16" s="74"/>
      <c r="C16" s="75"/>
      <c r="D16" s="71" t="s">
        <v>145</v>
      </c>
      <c r="E16" s="72">
        <v>310</v>
      </c>
      <c r="F16" s="73" t="s">
        <v>131</v>
      </c>
    </row>
    <row r="17" ht="37" customHeight="1" spans="2:6">
      <c r="B17" s="77">
        <v>2200199</v>
      </c>
      <c r="C17" s="78" t="s">
        <v>146</v>
      </c>
      <c r="D17" s="30" t="s">
        <v>147</v>
      </c>
      <c r="E17" s="79">
        <v>15000</v>
      </c>
      <c r="F17" s="80" t="s">
        <v>148</v>
      </c>
    </row>
  </sheetData>
  <mergeCells count="2">
    <mergeCell ref="B1:F1"/>
    <mergeCell ref="B3:C3"/>
  </mergeCells>
  <pageMargins left="0.554166666666667" right="0.554166666666667" top="1" bottom="1" header="0.511805555555556" footer="0.511805555555556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0"/>
  <sheetViews>
    <sheetView topLeftCell="B1" workbookViewId="0">
      <selection activeCell="B2" sqref="B2:F2"/>
    </sheetView>
  </sheetViews>
  <sheetFormatPr defaultColWidth="9" defaultRowHeight="14.25" outlineLevelCol="5"/>
  <cols>
    <col min="1" max="1" width="5.875" customWidth="1"/>
    <col min="2" max="2" width="18" customWidth="1"/>
    <col min="3" max="3" width="38.625" customWidth="1"/>
    <col min="4" max="5" width="22.5" customWidth="1"/>
    <col min="6" max="6" width="13.375" customWidth="1"/>
    <col min="7" max="7" width="33.875" customWidth="1"/>
  </cols>
  <sheetData>
    <row r="2" ht="60" customHeight="1" spans="2:6">
      <c r="B2" s="36" t="s">
        <v>149</v>
      </c>
      <c r="C2" s="36"/>
      <c r="D2" s="36"/>
      <c r="E2" s="36"/>
      <c r="F2" s="36"/>
    </row>
    <row r="3" ht="15" spans="3:6">
      <c r="C3" s="37"/>
      <c r="D3" s="38"/>
      <c r="E3" s="38"/>
      <c r="F3" s="39" t="s">
        <v>1</v>
      </c>
    </row>
    <row r="4" ht="36" customHeight="1" spans="2:6">
      <c r="B4" s="40" t="s">
        <v>150</v>
      </c>
      <c r="C4" s="41" t="s">
        <v>4</v>
      </c>
      <c r="D4" s="42" t="s">
        <v>151</v>
      </c>
      <c r="E4" s="42" t="s">
        <v>152</v>
      </c>
      <c r="F4" s="43" t="s">
        <v>153</v>
      </c>
    </row>
    <row r="5" ht="27" customHeight="1" spans="2:6">
      <c r="B5" s="44"/>
      <c r="C5" s="45" t="s">
        <v>154</v>
      </c>
      <c r="D5" s="46">
        <v>100</v>
      </c>
      <c r="E5" s="46">
        <v>100</v>
      </c>
      <c r="F5" s="47">
        <v>0</v>
      </c>
    </row>
    <row r="6" ht="26" customHeight="1" spans="2:6">
      <c r="B6" s="48" t="s">
        <v>155</v>
      </c>
      <c r="C6" s="49" t="s">
        <v>156</v>
      </c>
      <c r="D6" s="50"/>
      <c r="E6" s="50"/>
      <c r="F6" s="51"/>
    </row>
    <row r="7" ht="26" customHeight="1" spans="2:6">
      <c r="B7" s="48"/>
      <c r="C7" s="49" t="s">
        <v>157</v>
      </c>
      <c r="D7" s="50"/>
      <c r="E7" s="50"/>
      <c r="F7" s="52"/>
    </row>
    <row r="8" ht="26" customHeight="1" spans="2:6">
      <c r="B8" s="48"/>
      <c r="C8" s="49" t="s">
        <v>158</v>
      </c>
      <c r="D8" s="50">
        <v>100</v>
      </c>
      <c r="E8" s="50">
        <v>100</v>
      </c>
      <c r="F8" s="52">
        <v>0</v>
      </c>
    </row>
    <row r="9" ht="26" customHeight="1" spans="2:6">
      <c r="B9" s="48"/>
      <c r="C9" s="53" t="s">
        <v>159</v>
      </c>
      <c r="D9" s="54">
        <v>100</v>
      </c>
      <c r="E9" s="54">
        <v>100</v>
      </c>
      <c r="F9" s="52">
        <v>0</v>
      </c>
    </row>
    <row r="10" ht="26" customHeight="1" spans="2:6">
      <c r="B10" s="55"/>
      <c r="C10" s="56" t="s">
        <v>160</v>
      </c>
      <c r="D10" s="57"/>
      <c r="E10" s="57"/>
      <c r="F10" s="58"/>
    </row>
  </sheetData>
  <mergeCells count="3">
    <mergeCell ref="B2:F2"/>
    <mergeCell ref="B4:B5"/>
    <mergeCell ref="B6:B10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K38" sqref="K38"/>
    </sheetView>
  </sheetViews>
  <sheetFormatPr defaultColWidth="8" defaultRowHeight="14.25"/>
  <cols>
    <col min="1" max="1" width="6.8" customWidth="1"/>
    <col min="2" max="2" width="8.8" style="18" customWidth="1"/>
    <col min="3" max="3" width="7.6" style="18" customWidth="1"/>
    <col min="4" max="4" width="5.8" style="18" customWidth="1"/>
    <col min="5" max="5" width="7" style="18" customWidth="1"/>
    <col min="6" max="6" width="8.8" style="18" customWidth="1"/>
    <col min="7" max="7" width="5" style="18" customWidth="1"/>
    <col min="8" max="8" width="4.8" style="18" customWidth="1"/>
    <col min="9" max="9" width="5.5" style="18" customWidth="1"/>
    <col min="10" max="10" width="4.9" style="18" customWidth="1"/>
    <col min="11" max="11" width="6.9" style="18" customWidth="1"/>
    <col min="12" max="12" width="5.6" style="18" customWidth="1"/>
    <col min="13" max="13" width="6.7" style="18" customWidth="1"/>
    <col min="14" max="17" width="5.7" style="18" customWidth="1"/>
    <col min="18" max="21" width="5.1" style="18" customWidth="1"/>
    <col min="22" max="16379" width="8" style="18"/>
  </cols>
  <sheetData>
    <row r="1" s="17" customFormat="1" ht="49" customHeight="1" spans="1:21">
      <c r="A1" s="19" t="s">
        <v>161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="17" customFormat="1" ht="24" customHeight="1" spans="1:2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 t="s">
        <v>1</v>
      </c>
      <c r="T2" s="20"/>
      <c r="U2" s="20"/>
    </row>
    <row r="3" s="17" customFormat="1" ht="27" customHeight="1" spans="1:21">
      <c r="A3" s="21" t="s">
        <v>162</v>
      </c>
      <c r="B3" s="22" t="s">
        <v>163</v>
      </c>
      <c r="C3" s="22" t="s">
        <v>164</v>
      </c>
      <c r="D3" s="22" t="s">
        <v>165</v>
      </c>
      <c r="E3" s="22" t="s">
        <v>166</v>
      </c>
      <c r="F3" s="22" t="s">
        <v>167</v>
      </c>
      <c r="G3" s="22" t="s">
        <v>168</v>
      </c>
      <c r="H3" s="22" t="s">
        <v>169</v>
      </c>
      <c r="I3" s="22" t="s">
        <v>170</v>
      </c>
      <c r="J3" s="22" t="s">
        <v>171</v>
      </c>
      <c r="K3" s="22" t="s">
        <v>172</v>
      </c>
      <c r="L3" s="22"/>
      <c r="M3" s="22"/>
      <c r="N3" s="22"/>
      <c r="O3" s="22"/>
      <c r="P3" s="22"/>
      <c r="Q3" s="22"/>
      <c r="R3" s="22"/>
      <c r="S3" s="22"/>
      <c r="T3" s="22"/>
      <c r="U3" s="32"/>
    </row>
    <row r="4" s="17" customFormat="1" ht="65" customHeight="1" spans="1:21">
      <c r="A4" s="23"/>
      <c r="B4" s="24"/>
      <c r="C4" s="25"/>
      <c r="D4" s="24"/>
      <c r="E4" s="25"/>
      <c r="F4" s="25"/>
      <c r="G4" s="24"/>
      <c r="H4" s="24"/>
      <c r="I4" s="24"/>
      <c r="J4" s="24"/>
      <c r="K4" s="25" t="s">
        <v>173</v>
      </c>
      <c r="L4" s="24" t="s">
        <v>174</v>
      </c>
      <c r="M4" s="24"/>
      <c r="N4" s="24"/>
      <c r="O4" s="24"/>
      <c r="P4" s="24"/>
      <c r="Q4" s="24"/>
      <c r="R4" s="25" t="s">
        <v>175</v>
      </c>
      <c r="S4" s="25" t="s">
        <v>176</v>
      </c>
      <c r="T4" s="25" t="s">
        <v>30</v>
      </c>
      <c r="U4" s="33" t="s">
        <v>32</v>
      </c>
    </row>
    <row r="5" s="17" customFormat="1" ht="79" customHeight="1" spans="1:21">
      <c r="A5" s="26"/>
      <c r="B5" s="25"/>
      <c r="C5" s="25"/>
      <c r="D5" s="25"/>
      <c r="E5" s="25"/>
      <c r="F5" s="25"/>
      <c r="G5" s="25"/>
      <c r="H5" s="25"/>
      <c r="I5" s="25"/>
      <c r="J5" s="25"/>
      <c r="K5" s="25"/>
      <c r="L5" s="25" t="s">
        <v>177</v>
      </c>
      <c r="M5" s="25" t="s">
        <v>178</v>
      </c>
      <c r="N5" s="31" t="s">
        <v>179</v>
      </c>
      <c r="O5" s="31" t="s">
        <v>180</v>
      </c>
      <c r="P5" s="31" t="s">
        <v>181</v>
      </c>
      <c r="Q5" s="31" t="s">
        <v>182</v>
      </c>
      <c r="R5" s="25"/>
      <c r="S5" s="25"/>
      <c r="T5" s="25"/>
      <c r="U5" s="33"/>
    </row>
    <row r="6" s="17" customFormat="1" ht="26" customHeight="1" spans="1:21">
      <c r="A6" s="27" t="s">
        <v>183</v>
      </c>
      <c r="B6" s="28" t="s">
        <v>183</v>
      </c>
      <c r="C6" s="28" t="s">
        <v>183</v>
      </c>
      <c r="D6" s="28" t="s">
        <v>183</v>
      </c>
      <c r="E6" s="28" t="s">
        <v>183</v>
      </c>
      <c r="F6" s="28" t="s">
        <v>183</v>
      </c>
      <c r="G6" s="28" t="s">
        <v>183</v>
      </c>
      <c r="H6" s="28" t="s">
        <v>183</v>
      </c>
      <c r="I6" s="28" t="s">
        <v>183</v>
      </c>
      <c r="J6" s="28" t="s">
        <v>183</v>
      </c>
      <c r="K6" s="28">
        <v>1</v>
      </c>
      <c r="L6" s="28">
        <f t="shared" ref="L6:U6" si="0">K6+1</f>
        <v>2</v>
      </c>
      <c r="M6" s="28">
        <f t="shared" si="0"/>
        <v>3</v>
      </c>
      <c r="N6" s="28">
        <f t="shared" si="0"/>
        <v>4</v>
      </c>
      <c r="O6" s="28">
        <f t="shared" si="0"/>
        <v>5</v>
      </c>
      <c r="P6" s="28">
        <f t="shared" si="0"/>
        <v>6</v>
      </c>
      <c r="Q6" s="28">
        <f t="shared" si="0"/>
        <v>7</v>
      </c>
      <c r="R6" s="28">
        <f t="shared" si="0"/>
        <v>8</v>
      </c>
      <c r="S6" s="28">
        <f t="shared" si="0"/>
        <v>9</v>
      </c>
      <c r="T6" s="28">
        <f t="shared" si="0"/>
        <v>10</v>
      </c>
      <c r="U6" s="34">
        <f t="shared" si="0"/>
        <v>11</v>
      </c>
    </row>
    <row r="7" s="17" customFormat="1" ht="26" customHeight="1" spans="1:21">
      <c r="A7" s="27" t="s">
        <v>184</v>
      </c>
      <c r="B7" s="28" t="s">
        <v>185</v>
      </c>
      <c r="C7" s="28"/>
      <c r="D7" s="28"/>
      <c r="E7" s="28"/>
      <c r="F7" s="28"/>
      <c r="G7" s="28"/>
      <c r="H7" s="28"/>
      <c r="I7" s="28"/>
      <c r="J7" s="28"/>
      <c r="K7" s="28">
        <v>645.7</v>
      </c>
      <c r="L7" s="28">
        <v>645.7</v>
      </c>
      <c r="M7" s="28">
        <v>645.7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34">
        <v>0</v>
      </c>
    </row>
    <row r="8" ht="42.75" spans="1:21">
      <c r="A8" s="26" t="s">
        <v>186</v>
      </c>
      <c r="B8" s="25" t="s">
        <v>185</v>
      </c>
      <c r="C8" s="25" t="s">
        <v>187</v>
      </c>
      <c r="D8" s="25" t="s">
        <v>188</v>
      </c>
      <c r="E8" s="25" t="s">
        <v>189</v>
      </c>
      <c r="F8" s="25" t="s">
        <v>190</v>
      </c>
      <c r="G8" s="25" t="s">
        <v>191</v>
      </c>
      <c r="H8" s="25" t="s">
        <v>192</v>
      </c>
      <c r="I8" s="25" t="s">
        <v>193</v>
      </c>
      <c r="J8" s="25">
        <v>28</v>
      </c>
      <c r="K8" s="25">
        <v>112</v>
      </c>
      <c r="L8" s="25">
        <v>112</v>
      </c>
      <c r="M8" s="25">
        <v>112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33">
        <v>0</v>
      </c>
    </row>
    <row r="9" ht="42.75" spans="1:21">
      <c r="A9" s="26" t="s">
        <v>186</v>
      </c>
      <c r="B9" s="25" t="s">
        <v>185</v>
      </c>
      <c r="C9" s="25" t="s">
        <v>187</v>
      </c>
      <c r="D9" s="25" t="s">
        <v>188</v>
      </c>
      <c r="E9" s="25" t="s">
        <v>189</v>
      </c>
      <c r="F9" s="25" t="s">
        <v>194</v>
      </c>
      <c r="G9" s="25" t="s">
        <v>191</v>
      </c>
      <c r="H9" s="25" t="s">
        <v>195</v>
      </c>
      <c r="I9" s="25" t="s">
        <v>196</v>
      </c>
      <c r="J9" s="25">
        <v>2</v>
      </c>
      <c r="K9" s="25">
        <v>11</v>
      </c>
      <c r="L9" s="25">
        <v>11</v>
      </c>
      <c r="M9" s="25">
        <v>11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33">
        <v>0</v>
      </c>
    </row>
    <row r="10" ht="42.75" spans="1:21">
      <c r="A10" s="26" t="s">
        <v>186</v>
      </c>
      <c r="B10" s="25" t="s">
        <v>185</v>
      </c>
      <c r="C10" s="25" t="s">
        <v>187</v>
      </c>
      <c r="D10" s="25" t="s">
        <v>188</v>
      </c>
      <c r="E10" s="25" t="s">
        <v>189</v>
      </c>
      <c r="F10" s="25" t="s">
        <v>197</v>
      </c>
      <c r="G10" s="25" t="s">
        <v>191</v>
      </c>
      <c r="H10" s="25" t="s">
        <v>198</v>
      </c>
      <c r="I10" s="25" t="s">
        <v>199</v>
      </c>
      <c r="J10" s="25">
        <v>1</v>
      </c>
      <c r="K10" s="25">
        <v>1</v>
      </c>
      <c r="L10" s="25">
        <v>1</v>
      </c>
      <c r="M10" s="25">
        <v>1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33">
        <v>0</v>
      </c>
    </row>
    <row r="11" ht="42.75" spans="1:21">
      <c r="A11" s="26" t="s">
        <v>186</v>
      </c>
      <c r="B11" s="25" t="s">
        <v>185</v>
      </c>
      <c r="C11" s="25" t="s">
        <v>187</v>
      </c>
      <c r="D11" s="25" t="s">
        <v>188</v>
      </c>
      <c r="E11" s="25" t="s">
        <v>189</v>
      </c>
      <c r="F11" s="25" t="s">
        <v>197</v>
      </c>
      <c r="G11" s="25" t="s">
        <v>191</v>
      </c>
      <c r="H11" s="25" t="s">
        <v>200</v>
      </c>
      <c r="I11" s="25" t="s">
        <v>201</v>
      </c>
      <c r="J11" s="25">
        <v>1</v>
      </c>
      <c r="K11" s="25">
        <v>2</v>
      </c>
      <c r="L11" s="25">
        <v>2</v>
      </c>
      <c r="M11" s="25">
        <v>2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33">
        <v>0</v>
      </c>
    </row>
    <row r="12" ht="42.75" spans="1:21">
      <c r="A12" s="26" t="s">
        <v>186</v>
      </c>
      <c r="B12" s="25" t="s">
        <v>185</v>
      </c>
      <c r="C12" s="25" t="s">
        <v>187</v>
      </c>
      <c r="D12" s="25" t="s">
        <v>188</v>
      </c>
      <c r="E12" s="25" t="s">
        <v>189</v>
      </c>
      <c r="F12" s="25" t="s">
        <v>197</v>
      </c>
      <c r="G12" s="25" t="s">
        <v>191</v>
      </c>
      <c r="H12" s="25" t="s">
        <v>202</v>
      </c>
      <c r="I12" s="25" t="s">
        <v>203</v>
      </c>
      <c r="J12" s="25">
        <v>8</v>
      </c>
      <c r="K12" s="25">
        <v>3.2</v>
      </c>
      <c r="L12" s="25">
        <v>3.2</v>
      </c>
      <c r="M12" s="25">
        <v>3.2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33">
        <v>0</v>
      </c>
    </row>
    <row r="13" ht="42.75" spans="1:21">
      <c r="A13" s="26" t="s">
        <v>186</v>
      </c>
      <c r="B13" s="25" t="s">
        <v>185</v>
      </c>
      <c r="C13" s="25" t="s">
        <v>187</v>
      </c>
      <c r="D13" s="25" t="s">
        <v>188</v>
      </c>
      <c r="E13" s="25" t="s">
        <v>189</v>
      </c>
      <c r="F13" s="25" t="s">
        <v>197</v>
      </c>
      <c r="G13" s="25" t="s">
        <v>191</v>
      </c>
      <c r="H13" s="25" t="s">
        <v>204</v>
      </c>
      <c r="I13" s="25" t="s">
        <v>205</v>
      </c>
      <c r="J13" s="25">
        <v>8</v>
      </c>
      <c r="K13" s="25">
        <v>6.4</v>
      </c>
      <c r="L13" s="25">
        <v>6.4</v>
      </c>
      <c r="M13" s="25">
        <v>6.4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33">
        <v>0</v>
      </c>
    </row>
    <row r="14" ht="42.75" spans="1:21">
      <c r="A14" s="26" t="s">
        <v>186</v>
      </c>
      <c r="B14" s="25" t="s">
        <v>185</v>
      </c>
      <c r="C14" s="25" t="s">
        <v>187</v>
      </c>
      <c r="D14" s="25" t="s">
        <v>188</v>
      </c>
      <c r="E14" s="25" t="s">
        <v>189</v>
      </c>
      <c r="F14" s="25" t="s">
        <v>197</v>
      </c>
      <c r="G14" s="25" t="s">
        <v>191</v>
      </c>
      <c r="H14" s="25" t="s">
        <v>206</v>
      </c>
      <c r="I14" s="25" t="s">
        <v>207</v>
      </c>
      <c r="J14" s="25">
        <v>1</v>
      </c>
      <c r="K14" s="25">
        <v>3</v>
      </c>
      <c r="L14" s="25">
        <v>3</v>
      </c>
      <c r="M14" s="25">
        <v>3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33">
        <v>0</v>
      </c>
    </row>
    <row r="15" ht="42.75" spans="1:21">
      <c r="A15" s="26" t="s">
        <v>186</v>
      </c>
      <c r="B15" s="25" t="s">
        <v>185</v>
      </c>
      <c r="C15" s="25" t="s">
        <v>187</v>
      </c>
      <c r="D15" s="25" t="s">
        <v>188</v>
      </c>
      <c r="E15" s="25" t="s">
        <v>189</v>
      </c>
      <c r="F15" s="25" t="s">
        <v>197</v>
      </c>
      <c r="G15" s="25" t="s">
        <v>191</v>
      </c>
      <c r="H15" s="25" t="s">
        <v>208</v>
      </c>
      <c r="I15" s="25" t="s">
        <v>209</v>
      </c>
      <c r="J15" s="25">
        <v>2</v>
      </c>
      <c r="K15" s="25">
        <v>7</v>
      </c>
      <c r="L15" s="25">
        <v>7</v>
      </c>
      <c r="M15" s="25">
        <v>7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33">
        <v>0</v>
      </c>
    </row>
    <row r="16" ht="42.75" spans="1:21">
      <c r="A16" s="26" t="s">
        <v>186</v>
      </c>
      <c r="B16" s="25" t="s">
        <v>185</v>
      </c>
      <c r="C16" s="25" t="s">
        <v>187</v>
      </c>
      <c r="D16" s="25" t="s">
        <v>188</v>
      </c>
      <c r="E16" s="25" t="s">
        <v>189</v>
      </c>
      <c r="F16" s="25" t="s">
        <v>210</v>
      </c>
      <c r="G16" s="25" t="s">
        <v>191</v>
      </c>
      <c r="H16" s="25" t="s">
        <v>211</v>
      </c>
      <c r="I16" s="25" t="s">
        <v>212</v>
      </c>
      <c r="J16" s="25">
        <v>1</v>
      </c>
      <c r="K16" s="25">
        <v>10</v>
      </c>
      <c r="L16" s="25">
        <v>10</v>
      </c>
      <c r="M16" s="25">
        <v>10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33">
        <v>0</v>
      </c>
    </row>
    <row r="17" ht="42.75" spans="1:21">
      <c r="A17" s="26" t="s">
        <v>186</v>
      </c>
      <c r="B17" s="25" t="s">
        <v>185</v>
      </c>
      <c r="C17" s="25" t="s">
        <v>187</v>
      </c>
      <c r="D17" s="25" t="s">
        <v>188</v>
      </c>
      <c r="E17" s="25" t="s">
        <v>189</v>
      </c>
      <c r="F17" s="25" t="s">
        <v>213</v>
      </c>
      <c r="G17" s="25" t="s">
        <v>191</v>
      </c>
      <c r="H17" s="25" t="s">
        <v>214</v>
      </c>
      <c r="I17" s="25" t="s">
        <v>199</v>
      </c>
      <c r="J17" s="25">
        <v>1</v>
      </c>
      <c r="K17" s="25">
        <v>1</v>
      </c>
      <c r="L17" s="25">
        <v>1</v>
      </c>
      <c r="M17" s="25">
        <v>1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33">
        <v>0</v>
      </c>
    </row>
    <row r="18" ht="42.75" spans="1:21">
      <c r="A18" s="26" t="s">
        <v>186</v>
      </c>
      <c r="B18" s="25" t="s">
        <v>185</v>
      </c>
      <c r="C18" s="25" t="s">
        <v>187</v>
      </c>
      <c r="D18" s="25" t="s">
        <v>188</v>
      </c>
      <c r="E18" s="25" t="s">
        <v>189</v>
      </c>
      <c r="F18" s="25" t="s">
        <v>215</v>
      </c>
      <c r="G18" s="25" t="s">
        <v>191</v>
      </c>
      <c r="H18" s="25" t="s">
        <v>216</v>
      </c>
      <c r="I18" s="25" t="s">
        <v>201</v>
      </c>
      <c r="J18" s="25">
        <v>14</v>
      </c>
      <c r="K18" s="25">
        <v>28</v>
      </c>
      <c r="L18" s="25">
        <v>28</v>
      </c>
      <c r="M18" s="25">
        <v>28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33">
        <v>0</v>
      </c>
    </row>
    <row r="19" ht="42.75" spans="1:21">
      <c r="A19" s="26" t="s">
        <v>186</v>
      </c>
      <c r="B19" s="25" t="s">
        <v>185</v>
      </c>
      <c r="C19" s="25" t="s">
        <v>187</v>
      </c>
      <c r="D19" s="25" t="s">
        <v>188</v>
      </c>
      <c r="E19" s="25" t="s">
        <v>189</v>
      </c>
      <c r="F19" s="25" t="s">
        <v>217</v>
      </c>
      <c r="G19" s="25" t="s">
        <v>191</v>
      </c>
      <c r="H19" s="25" t="s">
        <v>218</v>
      </c>
      <c r="I19" s="25" t="s">
        <v>219</v>
      </c>
      <c r="J19" s="25">
        <v>1</v>
      </c>
      <c r="K19" s="25">
        <v>8.5</v>
      </c>
      <c r="L19" s="25">
        <v>8.5</v>
      </c>
      <c r="M19" s="25">
        <v>8.5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33">
        <v>0</v>
      </c>
    </row>
    <row r="20" ht="42.75" spans="1:21">
      <c r="A20" s="26" t="s">
        <v>186</v>
      </c>
      <c r="B20" s="25" t="s">
        <v>185</v>
      </c>
      <c r="C20" s="25" t="s">
        <v>187</v>
      </c>
      <c r="D20" s="25" t="s">
        <v>188</v>
      </c>
      <c r="E20" s="25" t="s">
        <v>189</v>
      </c>
      <c r="F20" s="25" t="s">
        <v>220</v>
      </c>
      <c r="G20" s="25" t="s">
        <v>191</v>
      </c>
      <c r="H20" s="25" t="s">
        <v>221</v>
      </c>
      <c r="I20" s="25" t="s">
        <v>222</v>
      </c>
      <c r="J20" s="25">
        <v>9</v>
      </c>
      <c r="K20" s="25">
        <v>13.5</v>
      </c>
      <c r="L20" s="25">
        <v>13.5</v>
      </c>
      <c r="M20" s="25">
        <v>13.5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33">
        <v>0</v>
      </c>
    </row>
    <row r="21" ht="42.75" spans="1:21">
      <c r="A21" s="26" t="s">
        <v>186</v>
      </c>
      <c r="B21" s="25" t="s">
        <v>223</v>
      </c>
      <c r="C21" s="25" t="s">
        <v>187</v>
      </c>
      <c r="D21" s="25" t="s">
        <v>188</v>
      </c>
      <c r="E21" s="25" t="s">
        <v>189</v>
      </c>
      <c r="F21" s="25" t="s">
        <v>224</v>
      </c>
      <c r="G21" s="25" t="s">
        <v>191</v>
      </c>
      <c r="H21" s="25" t="s">
        <v>225</v>
      </c>
      <c r="I21" s="25" t="s">
        <v>226</v>
      </c>
      <c r="J21" s="25">
        <v>1</v>
      </c>
      <c r="K21" s="25">
        <v>7</v>
      </c>
      <c r="L21" s="25">
        <v>7</v>
      </c>
      <c r="M21" s="25">
        <v>7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33">
        <v>0</v>
      </c>
    </row>
    <row r="22" ht="42.75" spans="1:21">
      <c r="A22" s="26" t="s">
        <v>186</v>
      </c>
      <c r="B22" s="25" t="s">
        <v>223</v>
      </c>
      <c r="C22" s="25" t="s">
        <v>187</v>
      </c>
      <c r="D22" s="25" t="s">
        <v>188</v>
      </c>
      <c r="E22" s="25" t="s">
        <v>189</v>
      </c>
      <c r="F22" s="25" t="s">
        <v>227</v>
      </c>
      <c r="G22" s="25" t="s">
        <v>191</v>
      </c>
      <c r="H22" s="25" t="s">
        <v>228</v>
      </c>
      <c r="I22" s="25" t="s">
        <v>201</v>
      </c>
      <c r="J22" s="25">
        <v>11</v>
      </c>
      <c r="K22" s="25">
        <v>22</v>
      </c>
      <c r="L22" s="25">
        <v>22</v>
      </c>
      <c r="M22" s="25">
        <v>22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33">
        <v>0</v>
      </c>
    </row>
    <row r="23" ht="42.75" spans="1:21">
      <c r="A23" s="26" t="s">
        <v>186</v>
      </c>
      <c r="B23" s="25" t="s">
        <v>223</v>
      </c>
      <c r="C23" s="25" t="s">
        <v>187</v>
      </c>
      <c r="D23" s="25" t="s">
        <v>188</v>
      </c>
      <c r="E23" s="25" t="s">
        <v>189</v>
      </c>
      <c r="F23" s="25" t="s">
        <v>227</v>
      </c>
      <c r="G23" s="25" t="s">
        <v>191</v>
      </c>
      <c r="H23" s="25" t="s">
        <v>229</v>
      </c>
      <c r="I23" s="25" t="s">
        <v>199</v>
      </c>
      <c r="J23" s="25">
        <v>73</v>
      </c>
      <c r="K23" s="25">
        <v>73</v>
      </c>
      <c r="L23" s="25">
        <v>73</v>
      </c>
      <c r="M23" s="25">
        <v>73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33">
        <v>0</v>
      </c>
    </row>
    <row r="24" ht="42.75" spans="1:21">
      <c r="A24" s="26" t="s">
        <v>186</v>
      </c>
      <c r="B24" s="25" t="s">
        <v>223</v>
      </c>
      <c r="C24" s="25" t="s">
        <v>187</v>
      </c>
      <c r="D24" s="25" t="s">
        <v>188</v>
      </c>
      <c r="E24" s="25" t="s">
        <v>189</v>
      </c>
      <c r="F24" s="25" t="s">
        <v>227</v>
      </c>
      <c r="G24" s="25" t="s">
        <v>191</v>
      </c>
      <c r="H24" s="25" t="s">
        <v>230</v>
      </c>
      <c r="I24" s="25" t="s">
        <v>205</v>
      </c>
      <c r="J24" s="25">
        <v>160</v>
      </c>
      <c r="K24" s="25">
        <v>128</v>
      </c>
      <c r="L24" s="25">
        <v>128</v>
      </c>
      <c r="M24" s="25">
        <v>128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33">
        <v>0</v>
      </c>
    </row>
    <row r="25" ht="42.75" spans="1:21">
      <c r="A25" s="26" t="s">
        <v>186</v>
      </c>
      <c r="B25" s="25" t="s">
        <v>185</v>
      </c>
      <c r="C25" s="25" t="s">
        <v>187</v>
      </c>
      <c r="D25" s="25" t="s">
        <v>188</v>
      </c>
      <c r="E25" s="25" t="s">
        <v>189</v>
      </c>
      <c r="F25" s="25" t="s">
        <v>231</v>
      </c>
      <c r="G25" s="25" t="s">
        <v>191</v>
      </c>
      <c r="H25" s="25" t="s">
        <v>232</v>
      </c>
      <c r="I25" s="25" t="s">
        <v>199</v>
      </c>
      <c r="J25" s="25">
        <v>11</v>
      </c>
      <c r="K25" s="25">
        <v>11</v>
      </c>
      <c r="L25" s="25">
        <v>11</v>
      </c>
      <c r="M25" s="25">
        <v>11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33">
        <v>0</v>
      </c>
    </row>
    <row r="26" ht="42.75" spans="1:21">
      <c r="A26" s="26" t="s">
        <v>186</v>
      </c>
      <c r="B26" s="25" t="s">
        <v>185</v>
      </c>
      <c r="C26" s="25" t="s">
        <v>187</v>
      </c>
      <c r="D26" s="25" t="s">
        <v>188</v>
      </c>
      <c r="E26" s="25" t="s">
        <v>189</v>
      </c>
      <c r="F26" s="25" t="s">
        <v>231</v>
      </c>
      <c r="G26" s="25" t="s">
        <v>191</v>
      </c>
      <c r="H26" s="25" t="s">
        <v>233</v>
      </c>
      <c r="I26" s="25" t="s">
        <v>234</v>
      </c>
      <c r="J26" s="25">
        <v>73</v>
      </c>
      <c r="K26" s="25">
        <v>36.5</v>
      </c>
      <c r="L26" s="25">
        <v>36.5</v>
      </c>
      <c r="M26" s="25">
        <v>36.5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33">
        <v>0</v>
      </c>
    </row>
    <row r="27" ht="42.75" spans="1:21">
      <c r="A27" s="26" t="s">
        <v>186</v>
      </c>
      <c r="B27" s="25" t="s">
        <v>185</v>
      </c>
      <c r="C27" s="25" t="s">
        <v>187</v>
      </c>
      <c r="D27" s="25" t="s">
        <v>188</v>
      </c>
      <c r="E27" s="25" t="s">
        <v>189</v>
      </c>
      <c r="F27" s="25" t="s">
        <v>235</v>
      </c>
      <c r="G27" s="25" t="s">
        <v>191</v>
      </c>
      <c r="H27" s="25" t="s">
        <v>236</v>
      </c>
      <c r="I27" s="25" t="s">
        <v>237</v>
      </c>
      <c r="J27" s="25">
        <v>11</v>
      </c>
      <c r="K27" s="25">
        <v>27.5</v>
      </c>
      <c r="L27" s="25">
        <v>27.5</v>
      </c>
      <c r="M27" s="25">
        <v>27.5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33">
        <v>0</v>
      </c>
    </row>
    <row r="28" ht="52" customHeight="1" spans="1:21">
      <c r="A28" s="26" t="s">
        <v>186</v>
      </c>
      <c r="B28" s="25" t="s">
        <v>185</v>
      </c>
      <c r="C28" s="25" t="s">
        <v>187</v>
      </c>
      <c r="D28" s="25" t="s">
        <v>188</v>
      </c>
      <c r="E28" s="25" t="s">
        <v>189</v>
      </c>
      <c r="F28" s="25" t="s">
        <v>238</v>
      </c>
      <c r="G28" s="25" t="s">
        <v>191</v>
      </c>
      <c r="H28" s="25" t="s">
        <v>239</v>
      </c>
      <c r="I28" s="25" t="s">
        <v>222</v>
      </c>
      <c r="J28" s="25">
        <v>11</v>
      </c>
      <c r="K28" s="25">
        <v>16.5</v>
      </c>
      <c r="L28" s="25">
        <v>16.5</v>
      </c>
      <c r="M28" s="25">
        <v>16.5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33">
        <v>0</v>
      </c>
    </row>
    <row r="29" ht="54" customHeight="1" spans="1:21">
      <c r="A29" s="26" t="s">
        <v>186</v>
      </c>
      <c r="B29" s="25" t="s">
        <v>185</v>
      </c>
      <c r="C29" s="25" t="s">
        <v>187</v>
      </c>
      <c r="D29" s="25" t="s">
        <v>188</v>
      </c>
      <c r="E29" s="25" t="s">
        <v>189</v>
      </c>
      <c r="F29" s="25" t="s">
        <v>238</v>
      </c>
      <c r="G29" s="25" t="s">
        <v>191</v>
      </c>
      <c r="H29" s="25" t="s">
        <v>240</v>
      </c>
      <c r="I29" s="25" t="s">
        <v>207</v>
      </c>
      <c r="J29" s="25">
        <v>2</v>
      </c>
      <c r="K29" s="25">
        <v>6</v>
      </c>
      <c r="L29" s="25">
        <v>6</v>
      </c>
      <c r="M29" s="25">
        <v>6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33">
        <v>0</v>
      </c>
    </row>
    <row r="30" ht="52" customHeight="1" spans="1:21">
      <c r="A30" s="26" t="s">
        <v>186</v>
      </c>
      <c r="B30" s="25" t="s">
        <v>185</v>
      </c>
      <c r="C30" s="25" t="s">
        <v>187</v>
      </c>
      <c r="D30" s="25" t="s">
        <v>188</v>
      </c>
      <c r="E30" s="25" t="s">
        <v>189</v>
      </c>
      <c r="F30" s="25" t="s">
        <v>238</v>
      </c>
      <c r="G30" s="25" t="s">
        <v>191</v>
      </c>
      <c r="H30" s="25" t="s">
        <v>241</v>
      </c>
      <c r="I30" s="25" t="s">
        <v>199</v>
      </c>
      <c r="J30" s="25">
        <v>73</v>
      </c>
      <c r="K30" s="25">
        <v>73</v>
      </c>
      <c r="L30" s="25">
        <v>73</v>
      </c>
      <c r="M30" s="25">
        <v>73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33">
        <v>0</v>
      </c>
    </row>
    <row r="31" ht="60" customHeight="1" spans="1:21">
      <c r="A31" s="26" t="s">
        <v>186</v>
      </c>
      <c r="B31" s="25" t="s">
        <v>185</v>
      </c>
      <c r="C31" s="25" t="s">
        <v>187</v>
      </c>
      <c r="D31" s="25" t="s">
        <v>188</v>
      </c>
      <c r="E31" s="25" t="s">
        <v>189</v>
      </c>
      <c r="F31" s="25" t="s">
        <v>242</v>
      </c>
      <c r="G31" s="25" t="s">
        <v>191</v>
      </c>
      <c r="H31" s="25" t="s">
        <v>243</v>
      </c>
      <c r="I31" s="25" t="s">
        <v>244</v>
      </c>
      <c r="J31" s="25">
        <v>20</v>
      </c>
      <c r="K31" s="25">
        <v>32</v>
      </c>
      <c r="L31" s="25">
        <v>32</v>
      </c>
      <c r="M31" s="25">
        <v>32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33">
        <v>0</v>
      </c>
    </row>
    <row r="32" ht="61" customHeight="1" spans="1:21">
      <c r="A32" s="29" t="s">
        <v>186</v>
      </c>
      <c r="B32" s="30" t="s">
        <v>185</v>
      </c>
      <c r="C32" s="30" t="s">
        <v>187</v>
      </c>
      <c r="D32" s="30" t="s">
        <v>188</v>
      </c>
      <c r="E32" s="30" t="s">
        <v>189</v>
      </c>
      <c r="F32" s="30" t="s">
        <v>242</v>
      </c>
      <c r="G32" s="30" t="s">
        <v>191</v>
      </c>
      <c r="H32" s="30" t="s">
        <v>245</v>
      </c>
      <c r="I32" s="30" t="s">
        <v>246</v>
      </c>
      <c r="J32" s="30">
        <v>11</v>
      </c>
      <c r="K32" s="30">
        <v>6.6</v>
      </c>
      <c r="L32" s="30">
        <v>6.6</v>
      </c>
      <c r="M32" s="30">
        <v>6.6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5">
        <v>0</v>
      </c>
    </row>
  </sheetData>
  <mergeCells count="13">
    <mergeCell ref="A1:U1"/>
    <mergeCell ref="K3:U3"/>
    <mergeCell ref="L4:Q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554166666666667" right="0.357638888888889" top="0.802777777777778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部门收入</vt:lpstr>
      <vt:lpstr>部门支出</vt:lpstr>
      <vt:lpstr>财政拨款收支总表</vt:lpstr>
      <vt:lpstr>一般预算支出表</vt:lpstr>
      <vt:lpstr>基本支出表</vt:lpstr>
      <vt:lpstr>项目支出表</vt:lpstr>
      <vt:lpstr>"三公"经费</vt:lpstr>
      <vt:lpstr>政府采购</vt:lpstr>
      <vt:lpstr>政府性基金预算支出表</vt:lpstr>
      <vt:lpstr>政府性基金预算总表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红果果</cp:lastModifiedBy>
  <dcterms:created xsi:type="dcterms:W3CDTF">2016-05-27T03:03:00Z</dcterms:created>
  <dcterms:modified xsi:type="dcterms:W3CDTF">2021-07-08T02:15:56Z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