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5" tabRatio="820"/>
  </bookViews>
  <sheets>
    <sheet name="1、2019市本级收入完成表 " sheetId="1" r:id="rId1"/>
    <sheet name="2、2019市本级公共财政支出执行表" sheetId="2" r:id="rId2"/>
    <sheet name="3、2019市本级政府性基金收入完成表 " sheetId="3" r:id="rId3"/>
    <sheet name="4、2019市本级政府性基金支出情况表执行表 " sheetId="4" r:id="rId4"/>
    <sheet name="5、2019年平衡表" sheetId="5" r:id="rId5"/>
    <sheet name="6、市对县补助" sheetId="6" r:id="rId6"/>
    <sheet name="7、补助明细" sheetId="7" r:id="rId7"/>
    <sheet name="8、安排市县" sheetId="8" r:id="rId8"/>
    <sheet name="9、一般公共预算基本支出经济科目" sheetId="15" r:id="rId9"/>
    <sheet name="10、市对县政府性基金转移支付" sheetId="16" r:id="rId10"/>
    <sheet name="11、政府债务情况表" sheetId="17" r:id="rId11"/>
    <sheet name="12、2019年市本级国有资本经营预算执行表" sheetId="9" r:id="rId12"/>
    <sheet name="13、2019年市本级社会保险基金执行表" sheetId="10" r:id="rId13"/>
    <sheet name="14、2020年1-6月一般公共预算收入完成（全市）" sheetId="11" r:id="rId14"/>
    <sheet name="15、2020年1-6月一般公共预算支出执行（全市）" sheetId="12" r:id="rId15"/>
    <sheet name="16、2020年1-6月政府性基金收入完成（全市）" sheetId="13" r:id="rId16"/>
    <sheet name="17、2020年1-6月政府性基金支出执行（全市）" sheetId="14" r:id="rId17"/>
  </sheets>
  <externalReferences>
    <externalReference r:id="rId18"/>
  </externalReferences>
  <definedNames>
    <definedName name="_xlnm._FilterDatabase" localSheetId="8" hidden="1">'9、一般公共预算基本支出经济科目'!$A$3:$IN$29</definedName>
    <definedName name="_xlnm.Print_Titles" localSheetId="1">'2、2019市本级公共财政支出执行表'!$1:3</definedName>
    <definedName name="_xlnm.Print_Titles" localSheetId="3">'4、2019市本级政府性基金支出情况表执行表 '!$1:3</definedName>
    <definedName name="_xlnm.Print_Titles" localSheetId="4">'5、2019年平衡表'!$1:3</definedName>
    <definedName name="_xlnm.Print_Area" localSheetId="5">'6、市对县补助'!$A$1:$B$57</definedName>
    <definedName name="_xlnm.Print_Titles" localSheetId="5">'6、市对县补助'!$1:3</definedName>
    <definedName name="_xlnm.Print_Titles" localSheetId="6">'7、补助明细'!$1:3</definedName>
    <definedName name="_xlnm.Print_Area" localSheetId="7">'8、安排市县'!$A$1:$F$50</definedName>
    <definedName name="_xlnm.Print_Titles" localSheetId="7">'8、安排市县'!$1:3</definedName>
    <definedName name="_xlnm.Print_Area" localSheetId="13">'14、2020年1-6月一般公共预算收入完成（全市）'!$A$1:$F$27</definedName>
    <definedName name="_xlnm.Print_Titles" localSheetId="13">'14、2020年1-6月一般公共预算收入完成（全市）'!$1:3</definedName>
    <definedName name="_xlnm.Print_Area" localSheetId="14">'15、2020年1-6月一般公共预算支出执行（全市）'!$A$1:$G$25</definedName>
    <definedName name="_xlnm.Print_Titles" localSheetId="14">'15、2020年1-6月一般公共预算支出执行（全市）'!$1:3</definedName>
    <definedName name="_xlnm.Print_Area" localSheetId="15">'16、2020年1-6月政府性基金收入完成（全市）'!$A$1:$F$10</definedName>
    <definedName name="_xlnm.Print_Titles" localSheetId="15">'16、2020年1-6月政府性基金收入完成（全市）'!$1:3</definedName>
    <definedName name="_xlnm.Print_Area" localSheetId="16">'17、2020年1-6月政府性基金支出执行（全市）'!$A$1:$G$19</definedName>
    <definedName name="_xlnm.Print_Titles" localSheetId="16">'17、2020年1-6月政府性基金支出执行（全市）'!$1:3</definedName>
    <definedName name="_xlnm._FilterDatabase" localSheetId="1" hidden="1">'2、2019市本级公共财政支出执行表'!$A$3:$F$453</definedName>
    <definedName name="_xlnm.Print_Area" hidden="1">#N/A</definedName>
    <definedName name="_xlnm.Print_Titles" hidden="1">#N/A</definedName>
    <definedName name="_xlnm._FilterDatabase" localSheetId="7" hidden="1">'8、安排市县'!$A$3:$F$50</definedName>
    <definedName name="_xlnm.Print_Area" localSheetId="0">'1、2019市本级收入完成表 '!$A$1:$F$18</definedName>
    <definedName name="_xlnm.Print_Area" localSheetId="1">'2、2019市本级公共财政支出执行表'!$A:$F</definedName>
    <definedName name="_xlnm.Print_Area" localSheetId="2">'3、2019市本级政府性基金收入完成表 '!$A$1:$F$9</definedName>
    <definedName name="_xlnm.Print_Area" localSheetId="3">'4、2019市本级政府性基金支出情况表执行表 '!$A:$F</definedName>
    <definedName name="_xlnm.Print_Area" localSheetId="12">'13、2019年市本级社会保险基金执行表'!$A$1:$J$13</definedName>
    <definedName name="_xlnm.Print_Titles" localSheetId="9">'10、市对县政府性基金转移支付'!$1:$3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<sst xmlns="http://schemas.openxmlformats.org/spreadsheetml/2006/main" count="1222" uniqueCount="997">
  <si>
    <t>吕梁市市本级二○一九年一般公共预算收入完成情况表</t>
  </si>
  <si>
    <t>表一</t>
  </si>
  <si>
    <t>单位：万元</t>
  </si>
  <si>
    <t>收  入  项  目</t>
  </si>
  <si>
    <t>2019年调整预算数</t>
  </si>
  <si>
    <t>2019年完成数</t>
  </si>
  <si>
    <t>完成调整预算%</t>
  </si>
  <si>
    <t>为2018年决算%</t>
  </si>
  <si>
    <t>备    注</t>
  </si>
  <si>
    <t>一般公共预算收入合计</t>
  </si>
  <si>
    <t xml:space="preserve">    税收收入</t>
  </si>
  <si>
    <t>一、增值税</t>
  </si>
  <si>
    <t xml:space="preserve">    其中：营改增</t>
  </si>
  <si>
    <t>二、企业所得税</t>
  </si>
  <si>
    <t>三、个人所得税</t>
  </si>
  <si>
    <t>四、资源税</t>
  </si>
  <si>
    <t>五、环保税</t>
  </si>
  <si>
    <t xml:space="preserve">    非税收入</t>
  </si>
  <si>
    <t>六、专项收入</t>
  </si>
  <si>
    <t>降幅较大的主要原因是排污费、水资源费分别改为环境保护税和水资源税</t>
  </si>
  <si>
    <t>七、行政性收费收入</t>
  </si>
  <si>
    <t>降幅较大的主要原因是落实党中央国务院减税降费政策</t>
  </si>
  <si>
    <t>八、罚没收入</t>
  </si>
  <si>
    <t>九、国有资本经营收入</t>
  </si>
  <si>
    <t>十、国有资源（资产）有偿使用收入</t>
  </si>
  <si>
    <t>十一、其他收入</t>
  </si>
  <si>
    <t>吕梁市市本级二○一九年一般公共预算支出执行情况表</t>
  </si>
  <si>
    <t>表二</t>
  </si>
  <si>
    <t>支  出  项  目</t>
  </si>
  <si>
    <t>2019年调整
预算数</t>
  </si>
  <si>
    <t>2019年
执行数</t>
  </si>
  <si>
    <t>执行为调
整预算%</t>
  </si>
  <si>
    <t>执行为
2018年决算%</t>
  </si>
  <si>
    <t>备注</t>
  </si>
  <si>
    <t>一般公共预算支出</t>
  </si>
  <si>
    <t>一、一般公共服务支出</t>
  </si>
  <si>
    <t xml:space="preserve">  人大事务</t>
  </si>
  <si>
    <t xml:space="preserve">    行政运行</t>
  </si>
  <si>
    <t xml:space="preserve">    人大立法</t>
  </si>
  <si>
    <t xml:space="preserve">  政协事务</t>
  </si>
  <si>
    <t xml:space="preserve">    一般行政管理事务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</si>
  <si>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</si>
  <si>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</si>
  <si>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</si>
  <si>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</si>
  <si>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</si>
  <si>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</si>
  <si>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</si>
  <si>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</si>
  <si>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</si>
  <si>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</si>
  <si>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统计信息事务</t>
  </si>
  <si>
    <t xml:space="preserve">    专项统计业务</t>
  </si>
  <si>
    <t xml:space="preserve">    统计管理</t>
  </si>
  <si>
    <t xml:space="preserve">    统计抽样调查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</si>
  <si>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</si>
  <si>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</si>
  <si>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</si>
  <si>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</si>
  <si>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</si>
  <si>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审计事务</t>
  </si>
  <si>
    <t xml:space="preserve">  人力资源事务</t>
  </si>
  <si>
    <t xml:space="preserve">    其他人力资源事务支出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</si>
  <si>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</si>
  <si>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</si>
  <si>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</si>
  <si>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</si>
  <si>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港澳台事务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</si>
  <si>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</si>
  <si>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</si>
  <si>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</si>
  <si>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</si>
  <si>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</si>
  <si>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</si>
  <si>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</si>
  <si>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</si>
  <si>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</si>
  <si>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</si>
  <si>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</si>
  <si>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</si>
  <si>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</si>
  <si>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</si>
  <si>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</si>
  <si>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</si>
  <si>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</si>
  <si>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市场监督管理事务</t>
  </si>
  <si>
    <t xml:space="preserve">    市场监督管理专项</t>
  </si>
  <si>
    <t xml:space="preserve">    药品事务</t>
  </si>
  <si>
    <t xml:space="preserve">    医疗器械事务</t>
  </si>
  <si>
    <t xml:space="preserve">    其他市场监督管理事务</t>
  </si>
  <si>
    <t>二、公共安全支出</t>
  </si>
  <si>
    <t xml:space="preserve">  武装警察部队(款)</t>
  </si>
  <si>
    <t xml:space="preserve">    武装警察部队(项)</t>
  </si>
  <si>
    <t xml:space="preserve">  公安</t>
  </si>
  <si>
    <t xml:space="preserve">    执法办案</t>
  </si>
  <si>
    <t xml:space="preserve">    其他公安支出</t>
  </si>
  <si>
    <t xml:space="preserve">  国家安全</t>
  </si>
  <si>
    <t xml:space="preserve">  检察</t>
  </si>
  <si>
    <t xml:space="preserve">  法院</t>
  </si>
  <si>
    <t xml:space="preserve">    “两庭”建设</t>
  </si>
  <si>
    <t xml:space="preserve">  司法</t>
  </si>
  <si>
    <t>三、教育支出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</si>
  <si>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</si>
  <si>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</si>
  <si>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</si>
  <si>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</si>
  <si>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</si>
  <si>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</si>
  <si>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</si>
  <si>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</si>
  <si>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</si>
  <si>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</si>
  <si>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</si>
  <si>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</si>
  <si>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</si>
  <si>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</si>
  <si>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其他成人教育支出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</si>
  <si>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</si>
  <si>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</si>
  <si>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</si>
  <si>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</si>
  <si>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</si>
  <si>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</si>
  <si>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</si>
  <si>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</si>
  <si>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其他教育支出(款)</t>
  </si>
  <si>
    <t xml:space="preserve">    其他教育支出(项)</t>
  </si>
  <si>
    <t>四、科学技术支出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</si>
  <si>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</si>
  <si>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</si>
  <si>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</si>
  <si>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其他技术研究与开发支出</t>
  </si>
  <si>
    <t xml:space="preserve">  科学技术普及</t>
  </si>
  <si>
    <t xml:space="preserve">    其他科学技术普及支出</t>
  </si>
  <si>
    <t xml:space="preserve">  科技交流与合作</t>
  </si>
  <si>
    <t xml:space="preserve">    其他科技交流与合作支出</t>
  </si>
  <si>
    <t xml:space="preserve">  其他科学技术支出(款)</t>
  </si>
  <si>
    <t xml:space="preserve">    其他科学技术支出(项)</t>
  </si>
  <si>
    <t>五、文化旅游体育与传媒支出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</si>
  <si>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</si>
  <si>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</si>
  <si>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</si>
  <si>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</si>
  <si>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</si>
  <si>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</si>
  <si>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</si>
  <si>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</si>
  <si>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</si>
  <si>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</si>
  <si>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</si>
  <si>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</si>
  <si>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</si>
  <si>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</si>
  <si>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</si>
  <si>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</si>
  <si>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体育竞赛</t>
  </si>
  <si>
    <t xml:space="preserve">    体育训练</t>
  </si>
  <si>
    <t xml:space="preserve">    体育场馆</t>
  </si>
  <si>
    <t xml:space="preserve">    其他体育支出</t>
  </si>
  <si>
    <t xml:space="preserve">  新闻出版电影</t>
  </si>
  <si>
    <t xml:space="preserve">    新闻通讯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</si>
  <si>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</si>
  <si>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</si>
  <si>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</si>
  <si>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</si>
  <si>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</si>
  <si>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</si>
  <si>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</si>
  <si>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</si>
  <si>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</si>
  <si>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六、社会保障和就业支出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</si>
  <si>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</si>
  <si>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</si>
  <si>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</si>
  <si>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</si>
  <si>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</si>
  <si>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</si>
  <si>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</si>
  <si>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基层政权和社区建设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</si>
  <si>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</si>
  <si>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</si>
  <si>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</si>
  <si>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未归口管理的行政单位离退休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</si>
  <si>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</si>
  <si>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</si>
  <si>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</si>
  <si>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</si>
  <si>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</si>
  <si>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</si>
  <si>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</si>
  <si>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</si>
  <si>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</si>
  <si>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</si>
  <si>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</si>
  <si>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</si>
  <si>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</si>
  <si>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</si>
  <si>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</si>
  <si>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</si>
  <si>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</si>
  <si>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</si>
  <si>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</si>
  <si>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</si>
  <si>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</si>
  <si>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</si>
  <si>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</si>
  <si>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红十字事业</t>
  </si>
  <si>
    <t xml:space="preserve">  临时救助</t>
  </si>
  <si>
    <t xml:space="preserve">    流浪乞讨人员救助支出</t>
  </si>
  <si>
    <t xml:space="preserve">  退役军人管理事务</t>
  </si>
  <si>
    <t xml:space="preserve">    拥军优属</t>
  </si>
  <si>
    <t xml:space="preserve">  其他社会保障和就业支出(款)</t>
  </si>
  <si>
    <t xml:space="preserve">    其他社会保障和就业支出(项)</t>
  </si>
  <si>
    <t>七、卫生健康支出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</si>
  <si>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</si>
  <si>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</si>
  <si>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</si>
  <si>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</si>
  <si>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</si>
  <si>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其他专科医院</t>
  </si>
  <si>
    <t xml:space="preserve">    其他公立医院支出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</si>
  <si>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</si>
  <si>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</si>
  <si>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</si>
  <si>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</si>
  <si>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</si>
  <si>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</si>
  <si>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</si>
  <si>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</si>
  <si>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计划生育事务</t>
  </si>
  <si>
    <t xml:space="preserve">    其他计划生育事务支出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</si>
  <si>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</si>
  <si>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</si>
  <si>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</si>
  <si>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疾病应急救助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</si>
  <si>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</si>
  <si>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</si>
  <si>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</si>
  <si>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</si>
  <si>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</si>
  <si>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</si>
  <si>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八、节能环保支出</t>
  </si>
  <si>
    <t xml:space="preserve">  环境保护管理事务</t>
  </si>
  <si>
    <t xml:space="preserve">    生态环境保护宣传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</si>
  <si>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</si>
  <si>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</si>
  <si>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</si>
  <si>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</si>
  <si>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</si>
  <si>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</si>
  <si>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</si>
  <si>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</si>
  <si>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</si>
  <si>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</si>
  <si>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</si>
  <si>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</si>
  <si>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</si>
  <si>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</si>
  <si>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其他能源管理事务支出</t>
  </si>
  <si>
    <t>九、城乡社区支出</t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</si>
  <si>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</si>
  <si>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</si>
  <si>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</si>
  <si>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</si>
  <si>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</si>
  <si>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</si>
  <si>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</si>
  <si>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</si>
  <si>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</si>
  <si>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</si>
  <si>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</si>
  <si>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</si>
  <si>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</si>
  <si>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</si>
  <si>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十、农林水支出</t>
  </si>
  <si>
    <t xml:space="preserve">  农业</t>
  </si>
  <si>
    <t xml:space="preserve">    科技转化与推广服务</t>
  </si>
  <si>
    <t xml:space="preserve">    病虫害控制</t>
  </si>
  <si>
    <t xml:space="preserve">    对外交流与合作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</si>
  <si>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</si>
  <si>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</si>
  <si>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</si>
  <si>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农业资源保护修复与利用</t>
  </si>
  <si>
    <t xml:space="preserve">    农村道路建设</t>
  </si>
  <si>
    <t xml:space="preserve">    其他农业支出</t>
  </si>
  <si>
    <t xml:space="preserve">  林业和草原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</si>
  <si>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</si>
  <si>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</si>
  <si>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</si>
  <si>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</si>
  <si>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</si>
  <si>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</si>
  <si>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执法与监督</t>
  </si>
  <si>
    <t xml:space="preserve">    防灾减灾</t>
  </si>
  <si>
    <t xml:space="preserve">    草原管理</t>
  </si>
  <si>
    <t xml:space="preserve">    其他林业和草原支出</t>
  </si>
  <si>
    <t xml:space="preserve">  水利</t>
  </si>
  <si>
    <t xml:space="preserve">    水利工程建设</t>
  </si>
  <si>
    <t xml:space="preserve">    水利工程运行与维护</t>
  </si>
  <si>
    <t xml:space="preserve">    水利前期工作</t>
  </si>
  <si>
    <t xml:space="preserve">    水资源节约管理与保护</t>
  </si>
  <si>
    <t xml:space="preserve">    防汛</t>
  </si>
  <si>
    <t xml:space="preserve">    抗旱</t>
  </si>
  <si>
    <t xml:space="preserve">    水利技术推广</t>
  </si>
  <si>
    <t xml:space="preserve">    大中型水库移民后期扶持专项支出</t>
  </si>
  <si>
    <t xml:space="preserve">    信息管理</t>
  </si>
  <si>
    <t xml:space="preserve">    水利建设移民支出</t>
  </si>
  <si>
    <t xml:space="preserve">    其他水利支出</t>
  </si>
  <si>
    <t xml:space="preserve">  扶贫</t>
  </si>
  <si>
    <t xml:space="preserve">    农村基础设施建设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</si>
  <si>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</si>
  <si>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</si>
  <si>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</si>
  <si>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</si>
  <si>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  其他农村综合改革支出</t>
  </si>
  <si>
    <t xml:space="preserve">  普惠金融发展支出</t>
  </si>
  <si>
    <t xml:space="preserve">    支持农村金融机构</t>
  </si>
  <si>
    <t>十一、交通运输支出</t>
  </si>
  <si>
    <t xml:space="preserve">  公路水路运输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</si>
  <si>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</si>
  <si>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</si>
  <si>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</si>
  <si>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</si>
  <si>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铁路运输</t>
  </si>
  <si>
    <t xml:space="preserve">    铁路安全</t>
  </si>
  <si>
    <t xml:space="preserve">    其他铁路运输支出</t>
  </si>
  <si>
    <t xml:space="preserve">  民用航空运输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</si>
  <si>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</si>
  <si>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</si>
  <si>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</si>
  <si>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</si>
  <si>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车辆购置税支出</t>
  </si>
  <si>
    <t xml:space="preserve">    车辆购置税用于公路等基础设施建设支出</t>
  </si>
  <si>
    <t xml:space="preserve">  其他交通运输支出(款)</t>
  </si>
  <si>
    <t xml:space="preserve">    其他交通运输支出(项)</t>
  </si>
  <si>
    <t>十二、资源勘探信息等支出</t>
  </si>
  <si>
    <t xml:space="preserve">  资源勘探开发</t>
  </si>
  <si>
    <t xml:space="preserve">    其他资源勘探业支出</t>
  </si>
  <si>
    <t xml:space="preserve">  制造业</t>
  </si>
  <si>
    <t xml:space="preserve">  工业和信息产业监管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</si>
  <si>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</si>
  <si>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</si>
  <si>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</si>
  <si>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</si>
  <si>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>十三、商业服务业等支出</t>
  </si>
  <si>
    <t xml:space="preserve">  商业流通事务</t>
  </si>
  <si>
    <t xml:space="preserve">    其他商业流通事务支出</t>
  </si>
  <si>
    <t>十四、金融支出</t>
  </si>
  <si>
    <t xml:space="preserve">  金融部门行政支出</t>
  </si>
  <si>
    <t xml:space="preserve">  其他金融支出(款)</t>
  </si>
  <si>
    <t xml:space="preserve">    其他金融支出(项)</t>
  </si>
  <si>
    <t>十五、自然资源海洋气象等支出</t>
  </si>
  <si>
    <t xml:space="preserve">  自然资源事务</t>
  </si>
  <si>
    <t xml:space="preserve">    土地资源调查</t>
  </si>
  <si>
    <t xml:space="preserve">    土地资源利用与保护</t>
  </si>
  <si>
    <t xml:space="preserve">    地质矿产资源利用与保护</t>
  </si>
  <si>
    <t xml:space="preserve">    其他自然资源事务支出</t>
  </si>
  <si>
    <t xml:space="preserve">  气象事务</t>
  </si>
  <si>
    <t xml:space="preserve">    气象事业机构</t>
  </si>
  <si>
    <t xml:space="preserve">    气象服务</t>
  </si>
  <si>
    <t xml:space="preserve">    其他气象事务支出</t>
  </si>
  <si>
    <t>十六、住房保障支出</t>
  </si>
  <si>
    <t xml:space="preserve">  保障性安居工程支出</t>
  </si>
  <si>
    <t xml:space="preserve">    公共租赁住房</t>
  </si>
  <si>
    <t xml:space="preserve">    其他保障性安居工程支出</t>
  </si>
  <si>
    <t xml:space="preserve">  住房改革支出</t>
  </si>
  <si>
    <t xml:space="preserve">    住房公积金</t>
  </si>
  <si>
    <t>十七、粮油物资储备支出</t>
  </si>
  <si>
    <t xml:space="preserve">  粮油事务</t>
  </si>
  <si>
    <t xml:space="preserve">    粮食专项业务活动</t>
  </si>
  <si>
    <t xml:space="preserve">    粮食风险基金</t>
  </si>
  <si>
    <t xml:space="preserve">    其他粮油事务支出</t>
  </si>
  <si>
    <t xml:space="preserve">  物资事务</t>
  </si>
  <si>
    <t xml:space="preserve">  重要商品储备</t>
  </si>
  <si>
    <t xml:space="preserve">    肉类储备</t>
  </si>
  <si>
    <t>十八、灾害防治及应急管理支出</t>
  </si>
  <si>
    <t>2019年新增科目。</t>
  </si>
  <si>
    <t xml:space="preserve">  应急管理事务</t>
  </si>
  <si>
    <t xml:space="preserve">    安全监管</t>
  </si>
  <si>
    <t xml:space="preserve">    应急救援</t>
  </si>
  <si>
    <t xml:space="preserve">  消防事务</t>
  </si>
  <si>
    <t xml:space="preserve">  煤矿安全</t>
  </si>
  <si>
    <t xml:space="preserve">    煤矿安全监察事务</t>
  </si>
  <si>
    <t xml:space="preserve">  地震事务</t>
  </si>
  <si>
    <t xml:space="preserve">    其他地震事务支出</t>
  </si>
  <si>
    <t xml:space="preserve">  自然灾害救灾及恢复重建支出</t>
  </si>
  <si>
    <t xml:space="preserve">    地方自然灾害生活补助</t>
  </si>
  <si>
    <t xml:space="preserve">    自然灾害救灾补助</t>
  </si>
  <si>
    <t>十九、其他支出(类)</t>
  </si>
  <si>
    <t xml:space="preserve">  其他支出(款)</t>
  </si>
  <si>
    <t xml:space="preserve">    其他支出(项)</t>
  </si>
  <si>
    <t>二十、债务付息支出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</si>
  <si>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</si>
  <si>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</si>
  <si>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</si>
  <si>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>吕梁市市本级二○一九年政府性基金收入完成情况表</t>
  </si>
  <si>
    <t>表三</t>
  </si>
  <si>
    <t>完成为调整预算%</t>
  </si>
  <si>
    <t>完成为2018年决算%</t>
  </si>
  <si>
    <t xml:space="preserve">  政府性基金预算收入合计</t>
  </si>
  <si>
    <t>一、国有土地使用权出让金收入</t>
  </si>
  <si>
    <t>二、城市基础设施配套费收入</t>
  </si>
  <si>
    <t>三、国有土地收益基金收入</t>
  </si>
  <si>
    <t>四、农业土地开发资金收入</t>
  </si>
  <si>
    <t>五、污水处理费收入</t>
  </si>
  <si>
    <t>吕梁市市本级二○一九年政府性基金支出执行情况表</t>
  </si>
  <si>
    <t>表四</t>
  </si>
  <si>
    <t>备      注</t>
  </si>
  <si>
    <t xml:space="preserve">  政府性基金预算支出合计</t>
  </si>
  <si>
    <t>一、文化体育与传媒支出</t>
  </si>
  <si>
    <t xml:space="preserve">  国家电影事业发展专项资金及对应专项债务收入安排的支出</t>
  </si>
  <si>
    <t>二、城乡社区支出</t>
  </si>
  <si>
    <t xml:space="preserve">  国有土地使用权出让收入及对应专项债务收入安排的支出</t>
  </si>
  <si>
    <t xml:space="preserve">    征地和拆迁补偿支出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</si>
  <si>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</si>
  <si>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</si>
  <si>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</si>
  <si>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城市基础设施配套费及对应专项债务收入安排的支出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</si>
  <si>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</si>
  <si>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</si>
  <si>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</si>
  <si>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>三、交通运输支出</t>
  </si>
  <si>
    <t xml:space="preserve">  民航发展基金支出</t>
  </si>
  <si>
    <t>下降幅度大的原因是上级补助减少。</t>
  </si>
  <si>
    <t xml:space="preserve">    民航机场建设</t>
  </si>
  <si>
    <t xml:space="preserve">    航线和机场补贴</t>
  </si>
  <si>
    <t>四、其他支出</t>
  </si>
  <si>
    <t xml:space="preserve">  彩票发行销售机构业务费安排的支出</t>
  </si>
  <si>
    <t xml:space="preserve">    福利彩票销售机构的业务费支出</t>
  </si>
  <si>
    <t xml:space="preserve">    彩票市场调控资金支出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</si>
  <si>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</si>
  <si>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</si>
  <si>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</si>
  <si>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用于红十字事业的彩票公益金支出</t>
  </si>
  <si>
    <t xml:space="preserve">    用于文化事业的彩票公益金支出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</si>
  <si>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</si>
  <si>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</si>
  <si>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</si>
  <si>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 xml:space="preserve">  其他政府性基金及对应专项债务收入安排的支出</t>
  </si>
  <si>
    <t>五、债务付息支出</t>
  </si>
  <si>
    <r>
      <rPr>
        <sz val="20"/>
        <rFont val="方正小标宋简体"/>
        <charset val="134"/>
      </rPr>
      <t>吕梁市本级二</t>
    </r>
    <r>
      <rPr>
        <sz val="20"/>
        <rFont val="宋体"/>
        <charset val="134"/>
      </rPr>
      <t>〇</t>
    </r>
    <r>
      <rPr>
        <sz val="20"/>
        <rFont val="方正小标宋简体"/>
        <charset val="134"/>
      </rPr>
      <t>一九年一般公共预算收支平衡表</t>
    </r>
  </si>
  <si>
    <t>表五                                                                                                                                   位：万元</t>
  </si>
  <si>
    <t>项目</t>
  </si>
  <si>
    <t>决 算 数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</si>
  <si>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</si>
  <si>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</si>
  <si>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</si>
  <si>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</si>
  <si>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</si>
  <si>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</si>
  <si>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</si>
  <si>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</si>
  <si>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</si>
  <si>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</si>
  <si>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</si>
  <si>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</si>
  <si>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</si>
  <si>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</si>
  <si>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</si>
  <si>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</si>
  <si>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</si>
  <si>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</si>
  <si>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</si>
  <si>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</si>
  <si>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</si>
  <si>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</si>
  <si>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</si>
  <si>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</si>
  <si>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</si>
  <si>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</si>
  <si>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</si>
  <si>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</si>
  <si>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</si>
  <si>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</si>
  <si>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</si>
  <si>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</si>
  <si>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</si>
  <si>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</si>
  <si>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</si>
  <si>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</si>
  <si>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</si>
  <si>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</si>
  <si>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</si>
  <si>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</si>
  <si>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</si>
  <si>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</si>
  <si>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</si>
  <si>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</si>
  <si>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</si>
  <si>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</si>
  <si>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</si>
  <si>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</si>
  <si>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</si>
  <si>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</si>
  <si>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</si>
  <si>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</si>
  <si>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</si>
  <si>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</si>
  <si>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</si>
  <si>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</si>
  <si>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</si>
  <si>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</si>
  <si>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</si>
  <si>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</si>
  <si>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</si>
  <si>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</si>
  <si>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</si>
  <si>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</si>
  <si>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</si>
  <si>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</si>
  <si>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</si>
  <si>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</si>
  <si>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</si>
  <si>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</si>
  <si>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</si>
  <si>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</si>
  <si>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</si>
  <si>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</si>
  <si>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</si>
  <si>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</si>
  <si>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</si>
  <si>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</si>
  <si>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</si>
  <si>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</si>
  <si>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</si>
  <si>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</si>
  <si>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</si>
  <si>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</si>
  <si>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</si>
  <si>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</si>
  <si>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</si>
  <si>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</si>
  <si>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</si>
  <si>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</si>
  <si>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</si>
  <si>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</si>
  <si>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</si>
  <si>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</si>
  <si>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</si>
  <si>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</si>
  <si>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</si>
  <si>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</si>
  <si>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</si>
  <si>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</si>
  <si>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</si>
  <si>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</si>
  <si>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</si>
  <si>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</si>
  <si>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</si>
  <si>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</si>
  <si>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</si>
  <si>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</si>
  <si>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</si>
  <si>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</si>
  <si>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</si>
  <si>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</si>
  <si>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</si>
  <si>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</si>
  <si>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</si>
  <si>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</si>
  <si>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</si>
  <si>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</si>
  <si>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</si>
  <si>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</si>
  <si>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</si>
  <si>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</si>
  <si>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</si>
  <si>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</si>
  <si>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</si>
  <si>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</si>
  <si>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</si>
  <si>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</si>
  <si>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</si>
  <si>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</si>
  <si>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</si>
  <si>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</si>
  <si>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</si>
  <si>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</si>
  <si>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</si>
  <si>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</si>
  <si>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</si>
  <si>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</si>
  <si>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</si>
  <si>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</si>
  <si>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</si>
  <si>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</si>
  <si>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</si>
  <si>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</si>
  <si>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</si>
  <si>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</si>
  <si>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</si>
  <si>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</si>
  <si>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</si>
  <si>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</si>
  <si>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</si>
  <si>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</si>
  <si>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</si>
  <si>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</si>
  <si>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</si>
  <si>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</si>
  <si>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</si>
  <si>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</si>
  <si>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</si>
  <si>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</si>
  <si>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</si>
  <si>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</si>
  <si>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</si>
  <si>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</si>
  <si>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</si>
  <si>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</si>
  <si>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</si>
  <si>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</si>
  <si>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</si>
  <si>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</si>
  <si>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</si>
  <si>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</si>
  <si>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</si>
  <si>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</si>
  <si>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</si>
  <si>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</si>
  <si>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</si>
  <si>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</si>
  <si>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</si>
  <si>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</si>
  <si>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</si>
  <si>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</si>
  <si>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</si>
  <si>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</si>
  <si>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</si>
  <si>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吕梁市二○一九年市对县税收返还和转移支付决算表</t>
  </si>
  <si>
    <t>表六</t>
  </si>
  <si>
    <t>项   目</t>
  </si>
  <si>
    <t>决算数</t>
  </si>
  <si>
    <t>市对县税收返还和转移支付合计</t>
  </si>
  <si>
    <t>一、市对县税收返还</t>
  </si>
  <si>
    <t xml:space="preserve">    其他税收返还支出</t>
  </si>
  <si>
    <t>二、市对县转移支付</t>
  </si>
  <si>
    <t xml:space="preserve">  （一）一般性转移支付</t>
  </si>
  <si>
    <t xml:space="preserve">    城乡居民医疗保险转移支付支出</t>
  </si>
  <si>
    <t xml:space="preserve">    边疆地区转移支付支出</t>
  </si>
  <si>
    <t xml:space="preserve">    公共安全共同财政事权转移支付收入</t>
  </si>
  <si>
    <t xml:space="preserve">    教育共同财政事权转移支付收入</t>
  </si>
  <si>
    <t xml:space="preserve">    文旅体与传媒共同财政事权转移支付收入</t>
  </si>
  <si>
    <t xml:space="preserve">    社保与就业共同财政事权转移支付收入</t>
  </si>
  <si>
    <t xml:space="preserve">    卫生健康共同财政事权转移支付收入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</si>
  <si>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</si>
  <si>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</si>
  <si>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</si>
  <si>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住房保障共同财政事权转移支付收入</t>
  </si>
  <si>
    <t xml:space="preserve">    其他共同财政事权转移支付收入</t>
  </si>
  <si>
    <t xml:space="preserve">  (二)专项转移支付支出</t>
  </si>
  <si>
    <t xml:space="preserve">    文化体育与传媒</t>
  </si>
  <si>
    <t xml:space="preserve">    卫生健康支出</t>
  </si>
  <si>
    <t xml:space="preserve">    灾害防治及应急管理支出</t>
  </si>
  <si>
    <t>吕梁市二○一九年市对县税收返还和转移支付分地区决算表</t>
  </si>
  <si>
    <t>表七</t>
  </si>
  <si>
    <t>地区</t>
  </si>
  <si>
    <t>合计</t>
  </si>
  <si>
    <t>税收返还</t>
  </si>
  <si>
    <t>一般转移支付</t>
  </si>
  <si>
    <t>专项转移支付</t>
  </si>
  <si>
    <t>兴县</t>
  </si>
  <si>
    <t>岚县</t>
  </si>
  <si>
    <t>交城</t>
  </si>
  <si>
    <t>文水</t>
  </si>
  <si>
    <t>汾阳</t>
  </si>
  <si>
    <r>
      <rPr>
        <sz val="12"/>
        <rFont val="仿宋_GB2312"/>
        <charset val="134"/>
      </rPr>
      <t>孝</t>
    </r>
    <r>
      <rPr>
        <sz val="12"/>
        <rFont val="宋体"/>
        <charset val="134"/>
      </rPr>
      <t>义</t>
    </r>
  </si>
  <si>
    <t>交口</t>
  </si>
  <si>
    <t>中阳</t>
  </si>
  <si>
    <t>石楼</t>
  </si>
  <si>
    <t>柳林</t>
  </si>
  <si>
    <t>临县</t>
  </si>
  <si>
    <t>方山</t>
  </si>
  <si>
    <t>离石</t>
  </si>
  <si>
    <t>吕梁市市本级二○一九年一般公共预算地方财力安排市县决算表</t>
  </si>
  <si>
    <t>表八</t>
  </si>
  <si>
    <t>科目名称</t>
  </si>
  <si>
    <t>科目代码</t>
  </si>
  <si>
    <t>执行数</t>
  </si>
  <si>
    <t>其中：专项转移支付</t>
  </si>
  <si>
    <t>其中：一般转移支付</t>
  </si>
  <si>
    <t xml:space="preserve">  一般公共服务支出</t>
  </si>
  <si>
    <t>201</t>
  </si>
  <si>
    <t xml:space="preserve">    人大事务</t>
  </si>
  <si>
    <t>20101</t>
  </si>
  <si>
    <t xml:space="preserve">    政府办公厅（室）及相关机构事务</t>
  </si>
  <si>
    <t>20103</t>
  </si>
  <si>
    <t xml:space="preserve">    统计信息事务</t>
  </si>
  <si>
    <t>20105</t>
  </si>
  <si>
    <t xml:space="preserve">    财政事务</t>
  </si>
  <si>
    <t>20106</t>
  </si>
  <si>
    <t xml:space="preserve">    商贸事务</t>
  </si>
  <si>
    <t>20113</t>
  </si>
  <si>
    <t xml:space="preserve">    群众团体事务</t>
  </si>
  <si>
    <t>20129</t>
  </si>
  <si>
    <t xml:space="preserve">    市场监督管理事务</t>
  </si>
  <si>
    <t>20138</t>
  </si>
  <si>
    <t xml:space="preserve">  公共安全支出</t>
  </si>
  <si>
    <t>204</t>
  </si>
  <si>
    <t xml:space="preserve">    公安</t>
  </si>
  <si>
    <t>20402</t>
  </si>
  <si>
    <t xml:space="preserve">  教育支出</t>
  </si>
  <si>
    <t>205</t>
  </si>
  <si>
    <t xml:space="preserve">    普通教育</t>
  </si>
  <si>
    <t>20502</t>
  </si>
  <si>
    <t xml:space="preserve">    职业教育</t>
  </si>
  <si>
    <t>20503</t>
  </si>
  <si>
    <t xml:space="preserve">    成人教育</t>
  </si>
  <si>
    <t>20504</t>
  </si>
  <si>
    <t xml:space="preserve">    其他教育支出</t>
  </si>
  <si>
    <t>20599</t>
  </si>
  <si>
    <t xml:space="preserve">  科学技术支出</t>
  </si>
  <si>
    <t>206</t>
  </si>
  <si>
    <t xml:space="preserve">    技术研究与开发</t>
  </si>
  <si>
    <t>20604</t>
  </si>
  <si>
    <t xml:space="preserve">    其他科学技术支出</t>
  </si>
  <si>
    <t>20699</t>
  </si>
  <si>
    <t xml:space="preserve">  文化旅游体育与传媒支出</t>
  </si>
  <si>
    <t>207</t>
  </si>
  <si>
    <t xml:space="preserve">    文化和旅游</t>
  </si>
  <si>
    <t>20701</t>
  </si>
  <si>
    <t xml:space="preserve">    文物</t>
  </si>
  <si>
    <t>20702</t>
  </si>
  <si>
    <t xml:space="preserve">    广播电视</t>
  </si>
  <si>
    <t>20708</t>
  </si>
  <si>
    <t xml:space="preserve">  社会保障和就业支出</t>
  </si>
  <si>
    <t>208</t>
  </si>
  <si>
    <t xml:space="preserve">    民政管理事务</t>
  </si>
  <si>
    <t>20802</t>
  </si>
  <si>
    <t xml:space="preserve">    就业补助</t>
  </si>
  <si>
    <t>20807</t>
  </si>
  <si>
    <t xml:space="preserve">    抚恤</t>
  </si>
  <si>
    <t>20808</t>
  </si>
  <si>
    <t xml:space="preserve">    退役安置</t>
  </si>
  <si>
    <t>20809</t>
  </si>
  <si>
    <t xml:space="preserve">    社会福利</t>
  </si>
  <si>
    <t>20810</t>
  </si>
  <si>
    <t xml:space="preserve">    残疾人事业</t>
  </si>
  <si>
    <t>20811</t>
  </si>
  <si>
    <t xml:space="preserve">    财政对基本养老保险基金的补助</t>
  </si>
  <si>
    <t>20826</t>
  </si>
  <si>
    <t xml:space="preserve">    其他社会保障和就业支出</t>
  </si>
  <si>
    <t>20899</t>
  </si>
  <si>
    <t xml:space="preserve">  卫生健康支出</t>
  </si>
  <si>
    <t>210</t>
  </si>
  <si>
    <t xml:space="preserve">    基层医疗卫生机构</t>
  </si>
  <si>
    <t>21003</t>
  </si>
  <si>
    <t xml:space="preserve">    计划生育事务</t>
  </si>
  <si>
    <t>21007</t>
  </si>
  <si>
    <t xml:space="preserve">    其他卫生健康支出</t>
  </si>
  <si>
    <t>21099</t>
  </si>
  <si>
    <t xml:space="preserve">  节能环保支出</t>
  </si>
  <si>
    <t>211</t>
  </si>
  <si>
    <t xml:space="preserve">    污染防治</t>
  </si>
  <si>
    <t>21103</t>
  </si>
  <si>
    <t xml:space="preserve">    污染减排</t>
  </si>
  <si>
    <t>21111</t>
  </si>
  <si>
    <t xml:space="preserve">  城乡社区支出</t>
  </si>
  <si>
    <t>212</t>
  </si>
  <si>
    <t xml:space="preserve">    城乡社区管理事务</t>
  </si>
  <si>
    <t>21201</t>
  </si>
  <si>
    <t xml:space="preserve">    城乡社区公共设施</t>
  </si>
  <si>
    <t>21203</t>
  </si>
  <si>
    <t xml:space="preserve">  农林水支出</t>
  </si>
  <si>
    <t>213</t>
  </si>
  <si>
    <t xml:space="preserve">    农业</t>
  </si>
  <si>
    <t>21301</t>
  </si>
  <si>
    <t xml:space="preserve">    林业和草原</t>
  </si>
  <si>
    <t>21302</t>
  </si>
  <si>
    <t xml:space="preserve">    水利</t>
  </si>
  <si>
    <t>21303</t>
  </si>
  <si>
    <t xml:space="preserve">    扶贫</t>
  </si>
  <si>
    <t>21305</t>
  </si>
  <si>
    <t xml:space="preserve">    农村综合改革</t>
  </si>
  <si>
    <t>21307</t>
  </si>
  <si>
    <t xml:space="preserve">    普惠金融发展支出</t>
  </si>
  <si>
    <t>21308</t>
  </si>
  <si>
    <t xml:space="preserve">  交通运输支出</t>
  </si>
  <si>
    <t>214</t>
  </si>
  <si>
    <t xml:space="preserve">    公路水路运输</t>
  </si>
  <si>
    <t>21401</t>
  </si>
  <si>
    <t xml:space="preserve">    邮政业支出</t>
  </si>
  <si>
    <t>21405</t>
  </si>
  <si>
    <t xml:space="preserve">  资源勘探信息等支出</t>
  </si>
  <si>
    <t>215</t>
  </si>
  <si>
    <t xml:space="preserve">    工业和信息产业监管</t>
  </si>
  <si>
    <t>21505</t>
  </si>
  <si>
    <t xml:space="preserve">    支持中小企业发展和管理支出</t>
  </si>
  <si>
    <t>21508</t>
  </si>
  <si>
    <t xml:space="preserve">    其他资源勘探信息等支出</t>
  </si>
  <si>
    <t>21599</t>
  </si>
  <si>
    <t xml:space="preserve">  商业服务业等支出</t>
  </si>
  <si>
    <t>216</t>
  </si>
  <si>
    <t xml:space="preserve">    涉外发展服务支出</t>
  </si>
  <si>
    <t>21606</t>
  </si>
  <si>
    <t xml:space="preserve">  自然资源海洋气象等支出</t>
  </si>
  <si>
    <t>220</t>
  </si>
  <si>
    <t xml:space="preserve">    自然资源事务</t>
  </si>
  <si>
    <t>22001</t>
  </si>
  <si>
    <t xml:space="preserve">  灾害防治及应急管理支出</t>
  </si>
  <si>
    <t>224</t>
  </si>
  <si>
    <t xml:space="preserve">    自然灾害救灾及恢复重建支出</t>
  </si>
  <si>
    <t>22407</t>
  </si>
  <si>
    <t xml:space="preserve">  其他支出</t>
  </si>
  <si>
    <t>229</t>
  </si>
  <si>
    <t>22999</t>
  </si>
  <si>
    <t xml:space="preserve">  转移性支出</t>
  </si>
  <si>
    <t>230</t>
  </si>
  <si>
    <t xml:space="preserve">    一般性转移支付</t>
  </si>
  <si>
    <r>
      <t>吕梁市市本级二</t>
    </r>
    <r>
      <rPr>
        <sz val="22"/>
        <rFont val="宋体"/>
        <family val="4"/>
        <charset val="134"/>
      </rPr>
      <t>〇</t>
    </r>
    <r>
      <rPr>
        <sz val="22"/>
        <rFont val="方正小标宋简体"/>
        <family val="4"/>
        <charset val="134"/>
      </rPr>
      <t>一九年一般公共预算基本支出分经济科目决算表</t>
    </r>
  </si>
  <si>
    <t>表九</t>
  </si>
  <si>
    <t>2019年决算数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</si>
  <si>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</si>
  <si>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</si>
  <si>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</si>
  <si>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</si>
  <si>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</si>
  <si>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</si>
  <si>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</si>
  <si>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</si>
  <si>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</si>
  <si>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</si>
  <si>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</si>
  <si>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</si>
  <si>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</si>
  <si>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</si>
  <si>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</si>
  <si>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</si>
  <si>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</si>
  <si>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</si>
  <si>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</si>
  <si>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对企业补助</t>
  </si>
  <si>
    <t xml:space="preserve">  其他对企业补助</t>
  </si>
  <si>
    <t>对个人和家庭的补助</t>
  </si>
  <si>
    <t xml:space="preserve">  社会福利和救助</t>
  </si>
  <si>
    <t xml:space="preserve">  离退休费</t>
  </si>
  <si>
    <t xml:space="preserve">  其他对个人和家庭补助</t>
  </si>
  <si>
    <t>吕梁市市本级二〇一九年市对县政府性基金转移支付决算表</t>
  </si>
  <si>
    <t>表十</t>
  </si>
  <si>
    <t>项目名称</t>
  </si>
  <si>
    <t>2019年预算数</t>
  </si>
  <si>
    <t>2019年执行数</t>
  </si>
  <si>
    <t>专项转移支付类项目合计</t>
  </si>
  <si>
    <t xml:space="preserve">    国家电影事业发展专项资金安排的支出</t>
  </si>
  <si>
    <t xml:space="preserve">      资助国产影片放映</t>
  </si>
  <si>
    <t xml:space="preserve">      资助影院建设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</si>
  <si>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</si>
  <si>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</si>
  <si>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</si>
  <si>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</si>
  <si>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</si>
  <si>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国有土地收益基金及对应专项债务收入安排的支出</t>
  </si>
  <si>
    <t xml:space="preserve">      土地开发支出</t>
  </si>
  <si>
    <t xml:space="preserve">    农业土地开发资金安排的支出</t>
  </si>
  <si>
    <t xml:space="preserve">    大中型水库库区基金安排的支出</t>
  </si>
  <si>
    <t xml:space="preserve">      其他大中型水库库区基金支出</t>
  </si>
  <si>
    <t xml:space="preserve">    港口建设费安排的支出</t>
  </si>
  <si>
    <t xml:space="preserve">      航道建设和维护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</si>
  <si>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</si>
  <si>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</si>
  <si>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</si>
  <si>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</si>
  <si>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</si>
  <si>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</si>
  <si>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</si>
  <si>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</si>
  <si>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用于城乡医疗救助的彩票公益金支出</t>
  </si>
  <si>
    <t xml:space="preserve">      用于其他社会公益事业的彩票公益金支出</t>
  </si>
  <si>
    <r>
      <t>吕梁市二</t>
    </r>
    <r>
      <rPr>
        <sz val="22"/>
        <rFont val="宋体"/>
        <family val="4"/>
        <charset val="134"/>
      </rPr>
      <t>〇</t>
    </r>
    <r>
      <rPr>
        <sz val="22"/>
        <rFont val="方正小标宋简体"/>
        <family val="4"/>
        <charset val="134"/>
      </rPr>
      <t>一九年政府债务限额和余额情况表</t>
    </r>
  </si>
  <si>
    <t>表十一</t>
  </si>
  <si>
    <t>金额</t>
  </si>
  <si>
    <t>债务合计</t>
  </si>
  <si>
    <t>一般债务</t>
  </si>
  <si>
    <t>专项债务</t>
  </si>
  <si>
    <t>2019年债务限额</t>
  </si>
  <si>
    <t>　其中：市本级</t>
  </si>
  <si>
    <t>2019年末债务余额</t>
  </si>
  <si>
    <t>2019年债务转贷收入</t>
  </si>
  <si>
    <t>2019年债务还本付息</t>
  </si>
  <si>
    <t>吕梁市市本级二○一九年国有资本经营预算收支执行情况表</t>
  </si>
  <si>
    <t>表十二</t>
  </si>
  <si>
    <t>执行为预算%</t>
  </si>
  <si>
    <t>执行为2018年决算%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</si>
  <si>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</si>
  <si>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</si>
  <si>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</si>
  <si>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</si>
  <si>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</si>
  <si>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</si>
  <si>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支出合计</t>
  </si>
  <si>
    <t>一、社会保障和就业</t>
  </si>
  <si>
    <t>二、国有资本经营预算支出</t>
  </si>
  <si>
    <t>全部为上级补助。</t>
  </si>
  <si>
    <t>吕梁市市本级二○一九年社会保险基金收支执行情况表</t>
  </si>
  <si>
    <t>表十三</t>
  </si>
  <si>
    <t xml:space="preserve"> 项   目</t>
  </si>
  <si>
    <t>2019年收入数</t>
  </si>
  <si>
    <t>2019年支出数</t>
  </si>
  <si>
    <t>2019年收支结余</t>
  </si>
  <si>
    <t>备     注</t>
  </si>
  <si>
    <t>预算数</t>
  </si>
  <si>
    <t>执行为预算的%</t>
  </si>
  <si>
    <t>1、企业职工基本养老保险基金</t>
  </si>
  <si>
    <t>2、城乡居民基本养老保险基金</t>
  </si>
  <si>
    <t>3、机关事业单位基本养老保险基金</t>
  </si>
  <si>
    <t>4、职工基本医疗保险基金</t>
  </si>
  <si>
    <t>2019年生育保险并入职工医疗保险，不再单列</t>
  </si>
  <si>
    <t>5、居民基本医疗保险基金</t>
  </si>
  <si>
    <t>6、工伤保险基金</t>
  </si>
  <si>
    <t>7、失业保险基金</t>
  </si>
  <si>
    <t>8、生育保险基金</t>
  </si>
  <si>
    <t>合   计</t>
  </si>
  <si>
    <t>2020年1-6月全市一般公共预算收入完成情况表</t>
  </si>
  <si>
    <t>表十四</t>
  </si>
  <si>
    <t>2020年预算数</t>
  </si>
  <si>
    <t>1-6月完成数</t>
  </si>
  <si>
    <t>为预算%</t>
  </si>
  <si>
    <t>比上年增长%</t>
  </si>
  <si>
    <t>备        注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</si>
  <si>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</si>
  <si>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</si>
  <si>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</si>
  <si>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</si>
  <si>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</si>
  <si>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</si>
  <si>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</si>
  <si>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</si>
  <si>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</si>
  <si>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</si>
  <si>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10、车船使用和牌照税</t>
  </si>
  <si>
    <t>11、耕地占用税</t>
  </si>
  <si>
    <t>12、契税</t>
  </si>
  <si>
    <t>13、环境保护税</t>
  </si>
  <si>
    <t>14、其他税收收入</t>
  </si>
  <si>
    <t>二、非税收入</t>
  </si>
  <si>
    <t>1、专项收入</t>
  </si>
  <si>
    <t>2、行政事业性收费收入</t>
  </si>
  <si>
    <t>3、罚没收入</t>
  </si>
  <si>
    <t>5、国有资源（资产）有偿使用收入</t>
  </si>
  <si>
    <t>6、捐赠收入</t>
  </si>
  <si>
    <t>7、政府住房基金收入</t>
  </si>
  <si>
    <t>8、其他收入</t>
  </si>
  <si>
    <t>2020年1-6月全市一般公共预算支出执行情况表</t>
  </si>
  <si>
    <t>表十五</t>
  </si>
  <si>
    <t>2020年各级人代会审议数</t>
  </si>
  <si>
    <t>2020年1-6月调整预算数</t>
  </si>
  <si>
    <t>1-6月执行数</t>
  </si>
  <si>
    <t>一般公共预算支出合计</t>
  </si>
  <si>
    <t>一、一般公共服务</t>
  </si>
  <si>
    <t>二、国防</t>
  </si>
  <si>
    <t>三、公共安全</t>
  </si>
  <si>
    <t>四、教育</t>
  </si>
  <si>
    <t>五、科学技术</t>
  </si>
  <si>
    <t>六、文化体育与传媒</t>
  </si>
  <si>
    <t>七、社会保障和就业</t>
  </si>
  <si>
    <t>八、卫生健康</t>
  </si>
  <si>
    <t>九、节能环保</t>
  </si>
  <si>
    <t>十、城乡社区事务</t>
  </si>
  <si>
    <t>十一、农林水事务</t>
  </si>
  <si>
    <t>十二、交通运输</t>
  </si>
  <si>
    <t>十三、资源勘探信息</t>
  </si>
  <si>
    <t>十四、商业服务业</t>
  </si>
  <si>
    <t>十五、金融支出</t>
  </si>
  <si>
    <t>十六、自然资源海洋气象等</t>
  </si>
  <si>
    <t>十七、住房保障支出</t>
  </si>
  <si>
    <t>十八、粮油物资储备</t>
  </si>
  <si>
    <t>十九、灾害防治与应急管理</t>
  </si>
  <si>
    <t>二十、国债还本付息支出</t>
  </si>
  <si>
    <t>二十一、其他支出</t>
  </si>
  <si>
    <t>2020年1-6月全市政府性基金收入完成情况表</t>
  </si>
  <si>
    <t>表十六</t>
  </si>
  <si>
    <t xml:space="preserve">  政府性基金收入合计</t>
  </si>
  <si>
    <t xml:space="preserve">    国有土地使用权出让收入</t>
  </si>
  <si>
    <t xml:space="preserve">    城市基础设施配套费收入</t>
  </si>
  <si>
    <t xml:space="preserve">    国有土地收益基金收入</t>
  </si>
  <si>
    <t xml:space="preserve">    农业土地开发资金收入</t>
  </si>
  <si>
    <t xml:space="preserve">    污水处理费收入</t>
  </si>
  <si>
    <t xml:space="preserve">    其他政府性基金收入</t>
  </si>
  <si>
    <t>2020年1-6月全市政府性基金支出执行情况表</t>
  </si>
  <si>
    <t>表十七</t>
  </si>
  <si>
    <t>2020年报人代会审议数</t>
  </si>
  <si>
    <t xml:space="preserve">  政府性基金支出合计</t>
  </si>
  <si>
    <t xml:space="preserve">    文化旅游体育与传媒支出</t>
  </si>
  <si>
    <t xml:space="preserve">    社会保障和就业支出</t>
  </si>
  <si>
    <t xml:space="preserve">    节能环保支出</t>
  </si>
  <si>
    <t>2020年6月山西省财政厅下达可再生能源电价附加补助资金</t>
  </si>
  <si>
    <t xml:space="preserve">    国有土地使用权出让收入安排的支出</t>
  </si>
  <si>
    <t xml:space="preserve">    国有土地收益基金安排的支出</t>
  </si>
  <si>
    <t xml:space="preserve">    农业土地开发资金支出</t>
  </si>
  <si>
    <t xml:space="preserve">    城市基础设施配套费安排的支出</t>
  </si>
  <si>
    <t xml:space="preserve">    污水处理费安排的支出</t>
  </si>
  <si>
    <t xml:space="preserve">    国有土地使用权出让收入对应专项债务收入安排的支出</t>
  </si>
  <si>
    <t xml:space="preserve">   交通运输支出</t>
  </si>
  <si>
    <t xml:space="preserve">   彩票发行销售机构业务费安排的支出</t>
  </si>
  <si>
    <t xml:space="preserve">    其他政府性基金及对应专项债务收入安排的支出</t>
  </si>
  <si>
    <t xml:space="preserve">    债务付息支出</t>
  </si>
  <si>
    <t xml:space="preserve">    债务发行费用支出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</si>
</sst>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_ "/>
    <numFmt numFmtId="178" formatCode="#,##0_ "/>
    <numFmt numFmtId="179" formatCode="#,##0_);[Red]\(#,##0\)"/>
    <numFmt numFmtId="180" formatCode="#,##0.00_ "/>
    <numFmt numFmtId="181" formatCode="0_ "/>
    <numFmt numFmtId="182" formatCode="0.00_);[Red]\(0.00\)"/>
  </numFmts>
  <fonts count="61">
    <font>
      <sz val="12"/>
      <name val="宋体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b/>
      <sz val="12"/>
      <name val="Times New Roman"/>
      <charset val="134"/>
    </font>
    <font>
      <sz val="10"/>
      <name val="楷体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9"/>
      <name val="Times New Roman"/>
      <charset val="0"/>
    </font>
    <font>
      <b/>
      <sz val="9"/>
      <name val="Times New Roman"/>
      <charset val="0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仿宋"/>
      <charset val="134"/>
    </font>
    <font>
      <sz val="10"/>
      <name val="黑体"/>
      <charset val="134"/>
    </font>
    <font>
      <sz val="22"/>
      <name val="方正小标宋简体"/>
      <family val="4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6"/>
      <name val="华文中宋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6"/>
      <name val="华文中宋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24"/>
      <name val="方正小标宋简体"/>
      <charset val="134"/>
    </font>
    <font>
      <sz val="22"/>
      <name val="宋体"/>
      <charset val="134"/>
    </font>
    <font>
      <sz val="24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0"/>
      <name val="Arial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  <font>
      <sz val="22"/>
      <name val="宋体"/>
      <family val="4"/>
      <charset val="134"/>
    </font>
    <font>
      <sz val="2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55" fillId="11" borderId="1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68">
    <xf numFmtId="0" fontId="0" fillId="0" borderId="0" xfId="0" applyAlignment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2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178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8" fontId="7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179" fontId="0" fillId="0" borderId="2" xfId="0" applyNumberFormat="1" applyFont="1" applyFill="1" applyBorder="1" applyAlignment="1" applyProtection="1">
      <alignment horizontal="right" vertical="center" shrinkToFit="1"/>
    </xf>
    <xf numFmtId="180" fontId="0" fillId="0" borderId="2" xfId="0" applyNumberFormat="1" applyFont="1" applyBorder="1" applyAlignment="1" applyProtection="1">
      <alignment horizontal="right" vertical="center" shrinkToFit="1"/>
    </xf>
    <xf numFmtId="179" fontId="0" fillId="0" borderId="3" xfId="0" applyNumberFormat="1" applyFont="1" applyBorder="1" applyAlignment="1" applyProtection="1">
      <alignment horizontal="right" vertical="center" shrinkToFit="1"/>
    </xf>
    <xf numFmtId="179" fontId="0" fillId="0" borderId="2" xfId="0" applyNumberFormat="1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Border="1" applyAlignment="1" applyProtection="1">
      <alignment horizontal="right" vertical="center" shrinkToFit="1"/>
    </xf>
    <xf numFmtId="0" fontId="9" fillId="0" borderId="3" xfId="0" applyFont="1" applyBorder="1" applyAlignment="1" applyProtection="1">
      <alignment vertical="center"/>
      <protection locked="0"/>
    </xf>
    <xf numFmtId="178" fontId="8" fillId="0" borderId="2" xfId="0" applyNumberFormat="1" applyFont="1" applyBorder="1" applyAlignment="1" applyProtection="1">
      <alignment horizontal="right" vertical="center" shrinkToFit="1"/>
      <protection locked="0"/>
    </xf>
    <xf numFmtId="180" fontId="8" fillId="0" borderId="2" xfId="0" applyNumberFormat="1" applyFont="1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22" fontId="5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178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vertical="center" shrinkToFit="1"/>
    </xf>
    <xf numFmtId="178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 shrinkToFit="1"/>
    </xf>
    <xf numFmtId="0" fontId="14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 shrinkToFit="1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8" fillId="0" borderId="0" xfId="23" applyFont="1" applyFill="1" applyBorder="1" applyAlignment="1">
      <alignment horizontal="center"/>
    </xf>
    <xf numFmtId="0" fontId="18" fillId="0" borderId="0" xfId="23" applyFont="1" applyFill="1" applyBorder="1" applyAlignment="1"/>
    <xf numFmtId="0" fontId="19" fillId="0" borderId="0" xfId="23" applyFont="1" applyFill="1" applyBorder="1" applyAlignment="1"/>
    <xf numFmtId="0" fontId="20" fillId="0" borderId="0" xfId="23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  <xf numFmtId="22" fontId="4" fillId="0" borderId="0" xfId="23" applyNumberFormat="1" applyFont="1" applyFill="1" applyBorder="1" applyAlignment="1">
      <alignment horizontal="left" indent="1"/>
    </xf>
    <xf numFmtId="22" fontId="4" fillId="0" borderId="0" xfId="23" applyNumberFormat="1" applyFont="1" applyFill="1" applyBorder="1" applyAlignment="1">
      <alignment horizontal="center"/>
    </xf>
    <xf numFmtId="0" fontId="21" fillId="0" borderId="4" xfId="23" applyFont="1" applyFill="1" applyBorder="1" applyAlignment="1">
      <alignment horizontal="center" vertical="center" wrapText="1"/>
    </xf>
    <xf numFmtId="0" fontId="21" fillId="0" borderId="5" xfId="23" applyFont="1" applyFill="1" applyBorder="1" applyAlignment="1">
      <alignment horizontal="center" vertical="center" wrapText="1"/>
    </xf>
    <xf numFmtId="0" fontId="21" fillId="0" borderId="3" xfId="23" applyFont="1" applyFill="1" applyBorder="1" applyAlignment="1">
      <alignment horizontal="center" vertical="center" wrapText="1"/>
    </xf>
    <xf numFmtId="0" fontId="21" fillId="0" borderId="6" xfId="23" applyFont="1" applyFill="1" applyBorder="1" applyAlignment="1">
      <alignment horizontal="center" vertical="center" wrapText="1"/>
    </xf>
    <xf numFmtId="0" fontId="21" fillId="0" borderId="7" xfId="23" applyFont="1" applyFill="1" applyBorder="1" applyAlignment="1">
      <alignment horizontal="center" vertical="center" wrapText="1"/>
    </xf>
    <xf numFmtId="0" fontId="21" fillId="0" borderId="8" xfId="23" applyFont="1" applyFill="1" applyBorder="1" applyAlignment="1">
      <alignment horizontal="center" vertical="center" wrapText="1"/>
    </xf>
    <xf numFmtId="0" fontId="21" fillId="0" borderId="9" xfId="23" applyFont="1" applyFill="1" applyBorder="1" applyAlignment="1">
      <alignment horizontal="center" vertical="center" wrapText="1"/>
    </xf>
    <xf numFmtId="0" fontId="21" fillId="0" borderId="2" xfId="23" applyFont="1" applyFill="1" applyBorder="1" applyAlignment="1">
      <alignment horizontal="center" vertical="center" wrapText="1"/>
    </xf>
    <xf numFmtId="0" fontId="9" fillId="0" borderId="3" xfId="23" applyFont="1" applyFill="1" applyBorder="1" applyAlignment="1">
      <alignment horizontal="left" vertical="center" wrapText="1"/>
    </xf>
    <xf numFmtId="0" fontId="9" fillId="0" borderId="7" xfId="23" applyFont="1" applyFill="1" applyBorder="1" applyAlignment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right" vertical="center" shrinkToFit="1"/>
    </xf>
    <xf numFmtId="0" fontId="9" fillId="0" borderId="2" xfId="23" applyFont="1" applyFill="1" applyBorder="1" applyAlignment="1">
      <alignment vertical="center" wrapText="1"/>
    </xf>
    <xf numFmtId="0" fontId="22" fillId="0" borderId="2" xfId="23" applyFont="1" applyFill="1" applyBorder="1" applyAlignment="1">
      <alignment horizontal="center" vertical="center" wrapText="1"/>
    </xf>
    <xf numFmtId="22" fontId="9" fillId="0" borderId="0" xfId="23" applyNumberFormat="1" applyFont="1" applyFill="1" applyBorder="1" applyAlignment="1">
      <alignment horizontal="right"/>
    </xf>
    <xf numFmtId="22" fontId="9" fillId="0" borderId="0" xfId="23" applyNumberFormat="1" applyFont="1" applyFill="1" applyBorder="1" applyAlignment="1">
      <alignment horizontal="right" vertical="center"/>
    </xf>
    <xf numFmtId="0" fontId="21" fillId="0" borderId="1" xfId="23" applyFont="1" applyFill="1" applyBorder="1" applyAlignment="1">
      <alignment horizontal="center" vertical="center" wrapText="1"/>
    </xf>
    <xf numFmtId="0" fontId="21" fillId="0" borderId="10" xfId="23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4" fillId="0" borderId="0" xfId="23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/>
    <xf numFmtId="0" fontId="5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0" fillId="0" borderId="0" xfId="0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181" fontId="8" fillId="0" borderId="2" xfId="0" applyNumberFormat="1" applyFont="1" applyFill="1" applyBorder="1" applyAlignment="1" applyProtection="1">
      <alignment vertical="center"/>
    </xf>
    <xf numFmtId="49" fontId="28" fillId="0" borderId="2" xfId="0" applyNumberFormat="1" applyFont="1" applyFill="1" applyBorder="1" applyAlignment="1" applyProtection="1">
      <alignment vertical="center"/>
    </xf>
    <xf numFmtId="176" fontId="29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8" fillId="0" borderId="2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51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ont="1" applyFill="1" applyAlignment="1" applyProtection="1"/>
    <xf numFmtId="178" fontId="0" fillId="0" borderId="0" xfId="0" applyNumberFormat="1" applyFont="1" applyFill="1" applyAlignment="1" applyProtection="1"/>
    <xf numFmtId="0" fontId="0" fillId="0" borderId="0" xfId="0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Alignment="1" applyProtection="1">
      <alignment horizontal="left" vertical="center" shrinkToFit="1"/>
      <protection locked="0"/>
    </xf>
    <xf numFmtId="178" fontId="4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0" fontId="2" fillId="0" borderId="2" xfId="51" applyFont="1" applyFill="1" applyBorder="1" applyAlignment="1">
      <alignment horizontal="center" vertical="center" shrinkToFit="1"/>
    </xf>
    <xf numFmtId="178" fontId="2" fillId="0" borderId="3" xfId="51" applyNumberFormat="1" applyFont="1" applyFill="1" applyBorder="1" applyAlignment="1">
      <alignment horizontal="center" vertical="center" wrapText="1"/>
    </xf>
    <xf numFmtId="178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178" fontId="8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 wrapText="1"/>
      <protection locked="0"/>
    </xf>
    <xf numFmtId="180" fontId="9" fillId="0" borderId="2" xfId="0" applyNumberFormat="1" applyFont="1" applyFill="1" applyBorder="1" applyAlignment="1" applyProtection="1">
      <alignment wrapText="1"/>
      <protection locked="0"/>
    </xf>
    <xf numFmtId="180" fontId="8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0" fillId="0" borderId="0" xfId="0" applyFont="1" applyAlignment="1" applyProtection="1"/>
    <xf numFmtId="0" fontId="32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Font="1" applyAlignment="1" applyProtection="1">
      <alignment horizontal="right"/>
    </xf>
    <xf numFmtId="178" fontId="34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181" fontId="31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181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/>
    <xf numFmtId="0" fontId="0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</xf>
    <xf numFmtId="181" fontId="31" fillId="0" borderId="2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3" fontId="0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/>
      <protection locked="0"/>
    </xf>
    <xf numFmtId="181" fontId="0" fillId="0" borderId="2" xfId="0" applyNumberFormat="1" applyFont="1" applyFill="1" applyBorder="1" applyAlignment="1" applyProtection="1">
      <alignment vertical="center"/>
    </xf>
    <xf numFmtId="181" fontId="35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178" fontId="31" fillId="0" borderId="2" xfId="0" applyNumberFormat="1" applyFont="1" applyFill="1" applyBorder="1" applyAlignment="1" applyProtection="1">
      <alignment horizontal="right" vertical="center"/>
    </xf>
    <xf numFmtId="180" fontId="31" fillId="0" borderId="2" xfId="0" applyNumberFormat="1" applyFont="1" applyFill="1" applyBorder="1" applyAlignment="1" applyProtection="1">
      <alignment horizontal="right" vertical="center" shrinkToFi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1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horizontal="right" vertical="center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/>
    <xf numFmtId="0" fontId="3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/>
    <xf numFmtId="182" fontId="0" fillId="0" borderId="0" xfId="0" applyNumberForma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181" fontId="37" fillId="0" borderId="0" xfId="0" applyNumberFormat="1" applyFont="1" applyFill="1" applyBorder="1" applyAlignment="1" applyProtection="1">
      <alignment horizontal="center" vertic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81" fontId="0" fillId="0" borderId="0" xfId="0" applyNumberFormat="1" applyFont="1" applyFill="1" applyBorder="1" applyAlignment="1" applyProtection="1">
      <alignment vertical="center"/>
    </xf>
    <xf numFmtId="182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181" fontId="21" fillId="0" borderId="2" xfId="0" applyNumberFormat="1" applyFont="1" applyFill="1" applyBorder="1" applyAlignment="1" applyProtection="1">
      <alignment horizontal="center" vertical="center" wrapText="1"/>
    </xf>
    <xf numFmtId="182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178" fontId="31" fillId="0" borderId="2" xfId="0" applyNumberFormat="1" applyFont="1" applyFill="1" applyBorder="1" applyAlignment="1" applyProtection="1">
      <alignment horizontal="right" vertical="center"/>
    </xf>
    <xf numFmtId="182" fontId="31" fillId="0" borderId="2" xfId="0" applyNumberFormat="1" applyFont="1" applyFill="1" applyBorder="1" applyAlignment="1" applyProtection="1">
      <alignment horizontal="right" vertical="center"/>
    </xf>
    <xf numFmtId="180" fontId="31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53" applyNumberFormat="1" applyFont="1" applyFill="1" applyBorder="1" applyAlignment="1" applyProtection="1">
      <alignment horizontal="left" vertical="center"/>
    </xf>
    <xf numFmtId="0" fontId="9" fillId="0" borderId="2" xfId="53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/>
    <xf numFmtId="182" fontId="0" fillId="0" borderId="2" xfId="0" applyNumberFormat="1" applyFont="1" applyFill="1" applyBorder="1" applyAlignment="1" applyProtection="1"/>
    <xf numFmtId="0" fontId="38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/>
    <xf numFmtId="0" fontId="0" fillId="0" borderId="12" xfId="0" applyFont="1" applyFill="1" applyBorder="1" applyAlignment="1" applyProtection="1"/>
    <xf numFmtId="0" fontId="0" fillId="0" borderId="0" xfId="0" applyNumberFormat="1" applyFill="1" applyBorder="1" applyAlignment="1" applyProtection="1">
      <alignment vertical="center"/>
    </xf>
    <xf numFmtId="0" fontId="0" fillId="0" borderId="11" xfId="0" applyNumberFormat="1" applyFont="1" applyFill="1" applyBorder="1" applyAlignment="1" applyProtection="1">
      <alignment vertical="center"/>
    </xf>
    <xf numFmtId="176" fontId="31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vertical="center"/>
    </xf>
    <xf numFmtId="178" fontId="0" fillId="0" borderId="10" xfId="0" applyNumberFormat="1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vertical="center" wrapText="1"/>
    </xf>
    <xf numFmtId="178" fontId="0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山西省2014年全省和省本级预算执行情况与2015年全省和省本级预算草案（汇总全省和省本级0123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专项转移支付项目底表li" xfId="51"/>
    <cellStyle name="常规 4" xfId="52"/>
    <cellStyle name="常规 3" xfId="53"/>
    <cellStyle name="常规_全市收入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15;&#31639;\&#20915;&#31639;4.03\&#20915;&#31639;4.03\&#21525;&#26753;&#24066;&#26412;&#32423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382609</v>
          </cell>
        </row>
      </sheetData>
      <sheetData sheetId="4">
        <row r="5">
          <cell r="C5">
            <v>685492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2F9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16"/>
  <sheetViews>
    <sheetView showGridLines="0" tabSelected="1" workbookViewId="0">
      <pane xSplit="1" ySplit="4" topLeftCell="C23" activePane="bottomRight" state="frozen"/>
      <selection/>
      <selection pane="topRight"/>
      <selection pane="bottomLeft"/>
      <selection pane="bottomRight" activeCell="G1" sqref="G$1:G$1048576"/>
    </sheetView>
  </sheetViews>
  <sheetFormatPr defaultColWidth="9" defaultRowHeight="14.25" outlineLevelCol="5"/>
  <cols>
    <col min="1" max="1" width="35.5" style="202" customWidth="1"/>
    <col min="2" max="2" width="17.7" style="202" customWidth="1"/>
    <col min="3" max="3" width="13.7" style="202" customWidth="1"/>
    <col min="4" max="4" width="15" style="202" customWidth="1"/>
    <col min="5" max="5" width="15" style="256" customWidth="1"/>
    <col min="6" max="6" width="33.6" style="202" customWidth="1"/>
    <col min="7" max="16384" width="9" style="202"/>
  </cols>
  <sheetData>
    <row r="1" s="253" customFormat="1" ht="29.4" customHeight="1" spans="1:6">
      <c r="A1" s="90" t="s">
        <v>0</v>
      </c>
      <c r="B1" s="90"/>
      <c r="C1" s="90"/>
      <c r="D1" s="90"/>
      <c r="E1" s="90"/>
      <c r="F1" s="90"/>
    </row>
    <row r="2" s="202" customFormat="1" ht="19.05" customHeight="1" spans="1:6">
      <c r="A2" s="206" t="s">
        <v>1</v>
      </c>
      <c r="B2" s="257"/>
      <c r="C2" s="257"/>
      <c r="D2" s="258"/>
      <c r="E2" s="258"/>
      <c r="F2" s="217" t="s">
        <v>2</v>
      </c>
    </row>
    <row r="3" s="254" customFormat="1" ht="25" customHeight="1" spans="1:6">
      <c r="A3" s="210" t="s">
        <v>3</v>
      </c>
      <c r="B3" s="210" t="s">
        <v>4</v>
      </c>
      <c r="C3" s="210" t="s">
        <v>5</v>
      </c>
      <c r="D3" s="218" t="s">
        <v>6</v>
      </c>
      <c r="E3" s="219" t="s">
        <v>7</v>
      </c>
      <c r="F3" s="219" t="s">
        <v>8</v>
      </c>
    </row>
    <row r="4" s="255" customFormat="1" ht="25" customHeight="1" spans="1:6">
      <c r="A4" s="122" t="s">
        <v>9</v>
      </c>
      <c r="B4" s="212">
        <v>370000</v>
      </c>
      <c r="C4" s="212">
        <v>382609</v>
      </c>
      <c r="D4" s="259">
        <v>103.407837837838</v>
      </c>
      <c r="E4" s="259">
        <v>137.03957076749</v>
      </c>
      <c r="F4" s="95"/>
    </row>
    <row r="5" s="255" customFormat="1" ht="25" customHeight="1" spans="1:6">
      <c r="A5" s="95" t="s">
        <v>10</v>
      </c>
      <c r="B5" s="97">
        <v>280600</v>
      </c>
      <c r="C5" s="97">
        <v>271928</v>
      </c>
      <c r="D5" s="260">
        <v>96.9094796863863</v>
      </c>
      <c r="E5" s="260">
        <v>108.199043458193</v>
      </c>
      <c r="F5" s="95"/>
    </row>
    <row r="6" s="255" customFormat="1" ht="25" customHeight="1" spans="1:6">
      <c r="A6" s="95" t="s">
        <v>11</v>
      </c>
      <c r="B6" s="97">
        <v>132624</v>
      </c>
      <c r="C6" s="97">
        <v>114924</v>
      </c>
      <c r="D6" s="260">
        <v>86.6539992761491</v>
      </c>
      <c r="E6" s="260">
        <v>96.8188711036226</v>
      </c>
      <c r="F6" s="261"/>
    </row>
    <row r="7" s="255" customFormat="1" ht="25" customHeight="1" spans="1:6">
      <c r="A7" s="262" t="s">
        <v>12</v>
      </c>
      <c r="B7" s="97"/>
      <c r="C7" s="263">
        <v>15100</v>
      </c>
      <c r="D7" s="260"/>
      <c r="E7" s="260">
        <v>96.3501786625829</v>
      </c>
      <c r="F7" s="264"/>
    </row>
    <row r="8" s="255" customFormat="1" ht="25" customHeight="1" spans="1:6">
      <c r="A8" s="95" t="s">
        <v>13</v>
      </c>
      <c r="B8" s="97">
        <v>44356</v>
      </c>
      <c r="C8" s="97">
        <v>48101</v>
      </c>
      <c r="D8" s="260">
        <v>108.443051672829</v>
      </c>
      <c r="E8" s="260">
        <v>140.720262126265</v>
      </c>
      <c r="F8" s="261"/>
    </row>
    <row r="9" s="255" customFormat="1" ht="25" customHeight="1" spans="1:6">
      <c r="A9" s="95" t="s">
        <v>14</v>
      </c>
      <c r="B9" s="97">
        <v>4187</v>
      </c>
      <c r="C9" s="97">
        <v>3497</v>
      </c>
      <c r="D9" s="260">
        <v>83.5204203486984</v>
      </c>
      <c r="E9" s="260">
        <v>72.5368180875337</v>
      </c>
      <c r="F9" s="215"/>
    </row>
    <row r="10" s="255" customFormat="1" ht="25" customHeight="1" spans="1:6">
      <c r="A10" s="95" t="s">
        <v>15</v>
      </c>
      <c r="B10" s="97">
        <v>96754</v>
      </c>
      <c r="C10" s="97">
        <v>102785</v>
      </c>
      <c r="D10" s="260">
        <v>106.233334022366</v>
      </c>
      <c r="E10" s="260">
        <v>112.730044528285</v>
      </c>
      <c r="F10" s="265"/>
    </row>
    <row r="11" s="255" customFormat="1" ht="25" customHeight="1" spans="1:6">
      <c r="A11" s="95" t="s">
        <v>16</v>
      </c>
      <c r="B11" s="97">
        <v>2679</v>
      </c>
      <c r="C11" s="266">
        <v>2621</v>
      </c>
      <c r="D11" s="260">
        <v>97.8350130645763</v>
      </c>
      <c r="E11" s="260">
        <v>108.710078805475</v>
      </c>
      <c r="F11" s="265"/>
    </row>
    <row r="12" s="255" customFormat="1" ht="25" customHeight="1" spans="1:6">
      <c r="A12" s="95" t="s">
        <v>17</v>
      </c>
      <c r="B12" s="97">
        <v>89400</v>
      </c>
      <c r="C12" s="97">
        <v>110681</v>
      </c>
      <c r="D12" s="260">
        <v>123.804250559284</v>
      </c>
      <c r="E12" s="260">
        <v>397.076128291598</v>
      </c>
      <c r="F12" s="265"/>
    </row>
    <row r="13" s="255" customFormat="1" ht="41" customHeight="1" spans="1:6">
      <c r="A13" s="95" t="s">
        <v>18</v>
      </c>
      <c r="B13" s="97">
        <v>1741</v>
      </c>
      <c r="C13" s="97">
        <v>1344</v>
      </c>
      <c r="D13" s="260">
        <v>77.1970132107984</v>
      </c>
      <c r="E13" s="260">
        <v>80.3827751196172</v>
      </c>
      <c r="F13" s="214" t="s">
        <v>19</v>
      </c>
    </row>
    <row r="14" s="255" customFormat="1" ht="32" customHeight="1" spans="1:6">
      <c r="A14" s="95" t="s">
        <v>20</v>
      </c>
      <c r="B14" s="97">
        <v>3965</v>
      </c>
      <c r="C14" s="97">
        <v>2733</v>
      </c>
      <c r="D14" s="260">
        <v>68.9281210592686</v>
      </c>
      <c r="E14" s="260">
        <v>60.0527356624918</v>
      </c>
      <c r="F14" s="265" t="s">
        <v>21</v>
      </c>
    </row>
    <row r="15" s="255" customFormat="1" ht="25" customHeight="1" spans="1:6">
      <c r="A15" s="95" t="s">
        <v>22</v>
      </c>
      <c r="B15" s="97">
        <v>2999</v>
      </c>
      <c r="C15" s="97">
        <v>18987</v>
      </c>
      <c r="D15" s="260">
        <v>633.111037012337</v>
      </c>
      <c r="E15" s="260">
        <v>482.761250953471</v>
      </c>
      <c r="F15" s="95"/>
    </row>
    <row r="16" s="255" customFormat="1" ht="25" customHeight="1" spans="1:6">
      <c r="A16" s="95" t="s">
        <v>23</v>
      </c>
      <c r="B16" s="97"/>
      <c r="C16" s="97">
        <v>154</v>
      </c>
      <c r="D16" s="260"/>
      <c r="E16" s="260"/>
      <c r="F16" s="265"/>
    </row>
    <row r="17" s="255" customFormat="1" ht="25" customHeight="1" spans="1:6">
      <c r="A17" s="95" t="s">
        <v>24</v>
      </c>
      <c r="B17" s="97">
        <v>78615</v>
      </c>
      <c r="C17" s="97">
        <v>85136</v>
      </c>
      <c r="D17" s="260">
        <v>108.2948546715</v>
      </c>
      <c r="E17" s="260">
        <v>515.756951596292</v>
      </c>
      <c r="F17" s="214"/>
    </row>
    <row r="18" s="255" customFormat="1" ht="25" customHeight="1" spans="1:6">
      <c r="A18" s="95" t="s">
        <v>25</v>
      </c>
      <c r="B18" s="97">
        <v>2080</v>
      </c>
      <c r="C18" s="97">
        <v>2327</v>
      </c>
      <c r="D18" s="260">
        <v>111.875</v>
      </c>
      <c r="E18" s="260">
        <v>192.15524360033</v>
      </c>
      <c r="F18" s="214"/>
    </row>
    <row r="19" s="202" customFormat="1" spans="4:6">
      <c r="D19" s="267"/>
      <c r="E19" s="267"/>
      <c r="F19" s="267"/>
    </row>
    <row r="20" s="202" customFormat="1" spans="4:6">
      <c r="D20" s="267"/>
      <c r="E20" s="267"/>
      <c r="F20" s="267"/>
    </row>
    <row r="21" s="202" customFormat="1" spans="4:6">
      <c r="D21" s="267"/>
      <c r="E21" s="267"/>
      <c r="F21" s="267"/>
    </row>
    <row r="22" s="202" customFormat="1" spans="4:6">
      <c r="D22" s="267"/>
      <c r="E22" s="267"/>
      <c r="F22" s="267"/>
    </row>
    <row r="23" s="202" customFormat="1" spans="4:6">
      <c r="D23" s="267"/>
      <c r="E23" s="267"/>
      <c r="F23" s="267"/>
    </row>
    <row r="24" s="202" customFormat="1" spans="4:6">
      <c r="D24" s="267"/>
      <c r="E24" s="267"/>
      <c r="F24" s="267"/>
    </row>
    <row r="25" s="202" customFormat="1" spans="4:6">
      <c r="D25" s="267"/>
      <c r="E25" s="267"/>
      <c r="F25" s="267"/>
    </row>
    <row r="26" s="202" customFormat="1" spans="4:6">
      <c r="D26" s="267"/>
      <c r="E26" s="267"/>
      <c r="F26" s="267"/>
    </row>
    <row r="27" s="202" customFormat="1" spans="4:6">
      <c r="D27" s="267"/>
      <c r="E27" s="267"/>
      <c r="F27" s="267"/>
    </row>
    <row r="28" s="202" customFormat="1" spans="4:6">
      <c r="D28" s="267"/>
      <c r="E28" s="267"/>
      <c r="F28" s="267"/>
    </row>
    <row r="29" s="202" customFormat="1" spans="4:6">
      <c r="D29" s="267"/>
      <c r="E29" s="267"/>
      <c r="F29" s="267"/>
    </row>
    <row r="30" s="202" customFormat="1" spans="4:6">
      <c r="D30" s="267"/>
      <c r="E30" s="267"/>
      <c r="F30" s="267"/>
    </row>
    <row r="31" s="202" customFormat="1" spans="4:6">
      <c r="D31" s="267"/>
      <c r="E31" s="267"/>
      <c r="F31" s="267"/>
    </row>
    <row r="32" s="202" customFormat="1" spans="4:6">
      <c r="D32" s="267"/>
      <c r="E32" s="267"/>
      <c r="F32" s="267"/>
    </row>
    <row r="33" s="202" customFormat="1" spans="4:6">
      <c r="D33" s="267"/>
      <c r="E33" s="267"/>
      <c r="F33" s="267"/>
    </row>
    <row r="34" s="202" customFormat="1" spans="4:6">
      <c r="D34" s="267"/>
      <c r="E34" s="267"/>
      <c r="F34" s="267"/>
    </row>
    <row r="35" s="202" customFormat="1" spans="4:6">
      <c r="D35" s="267"/>
      <c r="E35" s="267"/>
      <c r="F35" s="267"/>
    </row>
    <row r="36" s="202" customFormat="1" spans="4:6">
      <c r="D36" s="267"/>
      <c r="E36" s="267"/>
      <c r="F36" s="267"/>
    </row>
    <row r="37" s="202" customFormat="1" spans="4:6">
      <c r="D37" s="267"/>
      <c r="E37" s="267"/>
      <c r="F37" s="267"/>
    </row>
    <row r="38" s="202" customFormat="1" spans="4:6">
      <c r="D38" s="267"/>
      <c r="E38" s="267"/>
      <c r="F38" s="267"/>
    </row>
    <row r="39" s="202" customFormat="1" spans="4:6">
      <c r="D39" s="267"/>
      <c r="E39" s="267"/>
      <c r="F39" s="267"/>
    </row>
    <row r="40" s="202" customFormat="1" spans="4:6">
      <c r="D40" s="267"/>
      <c r="E40" s="267"/>
      <c r="F40" s="267"/>
    </row>
    <row r="41" s="202" customFormat="1" spans="4:6">
      <c r="D41" s="267"/>
      <c r="E41" s="267"/>
      <c r="F41" s="267"/>
    </row>
    <row r="42" s="202" customFormat="1" spans="4:6">
      <c r="D42" s="267"/>
      <c r="E42" s="267"/>
      <c r="F42" s="267"/>
    </row>
    <row r="43" s="202" customFormat="1" spans="4:6">
      <c r="D43" s="267"/>
      <c r="E43" s="267"/>
      <c r="F43" s="267"/>
    </row>
    <row r="44" s="202" customFormat="1" spans="4:6">
      <c r="D44" s="267"/>
      <c r="E44" s="267"/>
      <c r="F44" s="267"/>
    </row>
    <row r="45" s="202" customFormat="1" spans="4:6">
      <c r="D45" s="267"/>
      <c r="E45" s="267"/>
      <c r="F45" s="267"/>
    </row>
    <row r="46" s="202" customFormat="1" spans="4:6">
      <c r="D46" s="267"/>
      <c r="E46" s="267"/>
      <c r="F46" s="267"/>
    </row>
    <row r="47" s="202" customFormat="1" spans="4:6">
      <c r="D47" s="267"/>
      <c r="E47" s="267"/>
      <c r="F47" s="267"/>
    </row>
    <row r="48" s="202" customFormat="1" spans="4:6">
      <c r="D48" s="267"/>
      <c r="E48" s="267"/>
      <c r="F48" s="267"/>
    </row>
    <row r="49" s="202" customFormat="1" spans="4:6">
      <c r="D49" s="267"/>
      <c r="E49" s="267"/>
      <c r="F49" s="267"/>
    </row>
    <row r="50" s="202" customFormat="1" spans="4:6">
      <c r="D50" s="267"/>
      <c r="E50" s="267"/>
      <c r="F50" s="267"/>
    </row>
    <row r="51" s="202" customFormat="1" spans="4:6">
      <c r="D51" s="267"/>
      <c r="E51" s="267"/>
      <c r="F51" s="267"/>
    </row>
    <row r="52" s="202" customFormat="1" spans="4:6">
      <c r="D52" s="267"/>
      <c r="E52" s="267"/>
      <c r="F52" s="267"/>
    </row>
    <row r="53" s="202" customFormat="1" spans="4:6">
      <c r="D53" s="267"/>
      <c r="E53" s="267"/>
      <c r="F53" s="267"/>
    </row>
    <row r="54" s="202" customFormat="1" spans="4:6">
      <c r="D54" s="267"/>
      <c r="E54" s="267"/>
      <c r="F54" s="267"/>
    </row>
    <row r="55" s="202" customFormat="1" spans="4:6">
      <c r="D55" s="267"/>
      <c r="E55" s="267"/>
      <c r="F55" s="267"/>
    </row>
    <row r="56" s="202" customFormat="1" spans="4:6">
      <c r="D56" s="267"/>
      <c r="E56" s="267"/>
      <c r="F56" s="267"/>
    </row>
    <row r="57" s="202" customFormat="1" spans="4:6">
      <c r="D57" s="267"/>
      <c r="E57" s="267"/>
      <c r="F57" s="267"/>
    </row>
    <row r="58" s="202" customFormat="1" spans="4:6">
      <c r="D58" s="267"/>
      <c r="E58" s="267"/>
      <c r="F58" s="267"/>
    </row>
    <row r="59" s="202" customFormat="1" spans="4:6">
      <c r="D59" s="267"/>
      <c r="E59" s="267"/>
      <c r="F59" s="267"/>
    </row>
    <row r="60" s="202" customFormat="1" spans="4:6">
      <c r="D60" s="267"/>
      <c r="E60" s="267"/>
      <c r="F60" s="267"/>
    </row>
    <row r="61" s="202" customFormat="1" spans="4:6">
      <c r="D61" s="267"/>
      <c r="E61" s="267"/>
      <c r="F61" s="267"/>
    </row>
    <row r="62" s="202" customFormat="1" spans="4:6">
      <c r="D62" s="267"/>
      <c r="E62" s="267"/>
      <c r="F62" s="267"/>
    </row>
    <row r="63" s="202" customFormat="1" spans="4:6">
      <c r="D63" s="267"/>
      <c r="E63" s="267"/>
      <c r="F63" s="267"/>
    </row>
    <row r="64" s="202" customFormat="1" spans="4:6">
      <c r="D64" s="267"/>
      <c r="E64" s="267"/>
      <c r="F64" s="267"/>
    </row>
    <row r="65" s="202" customFormat="1" spans="4:6">
      <c r="D65" s="267"/>
      <c r="E65" s="267"/>
      <c r="F65" s="267"/>
    </row>
    <row r="66" s="202" customFormat="1" spans="4:6">
      <c r="D66" s="267"/>
      <c r="E66" s="267"/>
      <c r="F66" s="267"/>
    </row>
    <row r="67" s="202" customFormat="1" spans="4:6">
      <c r="D67" s="267"/>
      <c r="E67" s="267"/>
      <c r="F67" s="267"/>
    </row>
    <row r="68" s="202" customFormat="1" spans="4:6">
      <c r="D68" s="267"/>
      <c r="E68" s="267"/>
      <c r="F68" s="267"/>
    </row>
    <row r="69" s="202" customFormat="1" spans="4:6">
      <c r="D69" s="267"/>
      <c r="E69" s="267"/>
      <c r="F69" s="267"/>
    </row>
    <row r="70" s="202" customFormat="1" spans="4:6">
      <c r="D70" s="267"/>
      <c r="E70" s="267"/>
      <c r="F70" s="267"/>
    </row>
    <row r="71" s="202" customFormat="1" spans="4:6">
      <c r="D71" s="267"/>
      <c r="E71" s="267"/>
      <c r="F71" s="267"/>
    </row>
    <row r="72" s="202" customFormat="1" spans="4:6">
      <c r="D72" s="267"/>
      <c r="E72" s="267"/>
      <c r="F72" s="267"/>
    </row>
    <row r="73" s="202" customFormat="1" spans="4:6">
      <c r="D73" s="267"/>
      <c r="E73" s="267"/>
      <c r="F73" s="267"/>
    </row>
    <row r="74" s="202" customFormat="1" spans="4:6">
      <c r="D74" s="267"/>
      <c r="E74" s="267"/>
      <c r="F74" s="267"/>
    </row>
    <row r="75" s="202" customFormat="1" spans="4:6">
      <c r="D75" s="267"/>
      <c r="E75" s="267"/>
      <c r="F75" s="267"/>
    </row>
    <row r="76" s="202" customFormat="1" spans="4:6">
      <c r="D76" s="267"/>
      <c r="E76" s="267"/>
      <c r="F76" s="267"/>
    </row>
    <row r="77" s="202" customFormat="1" spans="4:6">
      <c r="D77" s="267"/>
      <c r="E77" s="267"/>
      <c r="F77" s="267"/>
    </row>
    <row r="78" s="202" customFormat="1" spans="4:6">
      <c r="D78" s="267"/>
      <c r="E78" s="267"/>
      <c r="F78" s="267"/>
    </row>
    <row r="79" s="202" customFormat="1" spans="4:6">
      <c r="D79" s="267"/>
      <c r="E79" s="267"/>
      <c r="F79" s="267"/>
    </row>
    <row r="80" s="202" customFormat="1" spans="4:6">
      <c r="D80" s="267"/>
      <c r="E80" s="267"/>
      <c r="F80" s="267"/>
    </row>
    <row r="81" s="202" customFormat="1" spans="4:6">
      <c r="D81" s="267"/>
      <c r="E81" s="267"/>
      <c r="F81" s="267"/>
    </row>
    <row r="82" s="202" customFormat="1" spans="4:6">
      <c r="D82" s="267"/>
      <c r="E82" s="267"/>
      <c r="F82" s="267"/>
    </row>
    <row r="83" s="202" customFormat="1" spans="4:6">
      <c r="D83" s="267"/>
      <c r="E83" s="267"/>
      <c r="F83" s="267"/>
    </row>
    <row r="84" s="202" customFormat="1" spans="4:6">
      <c r="D84" s="267"/>
      <c r="E84" s="267"/>
      <c r="F84" s="267"/>
    </row>
    <row r="85" s="202" customFormat="1" spans="4:6">
      <c r="D85" s="267"/>
      <c r="E85" s="267"/>
      <c r="F85" s="267"/>
    </row>
    <row r="86" s="202" customFormat="1" spans="4:6">
      <c r="D86" s="267"/>
      <c r="E86" s="267"/>
      <c r="F86" s="267"/>
    </row>
    <row r="87" s="202" customFormat="1" spans="4:6">
      <c r="D87" s="267"/>
      <c r="E87" s="267"/>
      <c r="F87" s="267"/>
    </row>
    <row r="88" s="202" customFormat="1" spans="4:6">
      <c r="D88" s="267"/>
      <c r="E88" s="267"/>
      <c r="F88" s="267"/>
    </row>
    <row r="89" s="202" customFormat="1" spans="4:6">
      <c r="D89" s="267"/>
      <c r="E89" s="267"/>
      <c r="F89" s="267"/>
    </row>
    <row r="90" s="202" customFormat="1" spans="4:6">
      <c r="D90" s="267"/>
      <c r="E90" s="267"/>
      <c r="F90" s="267"/>
    </row>
    <row r="91" s="202" customFormat="1" spans="4:6">
      <c r="D91" s="267"/>
      <c r="E91" s="267"/>
      <c r="F91" s="267"/>
    </row>
    <row r="92" s="202" customFormat="1" spans="4:6">
      <c r="D92" s="267"/>
      <c r="E92" s="267"/>
      <c r="F92" s="267"/>
    </row>
    <row r="93" s="202" customFormat="1" spans="4:6">
      <c r="D93" s="267"/>
      <c r="E93" s="267"/>
      <c r="F93" s="267"/>
    </row>
    <row r="94" s="202" customFormat="1" spans="4:6">
      <c r="D94" s="267"/>
      <c r="E94" s="267"/>
      <c r="F94" s="267"/>
    </row>
    <row r="95" s="202" customFormat="1" spans="4:6">
      <c r="D95" s="267"/>
      <c r="E95" s="267"/>
      <c r="F95" s="267"/>
    </row>
    <row r="96" s="202" customFormat="1" spans="4:6">
      <c r="D96" s="267"/>
      <c r="E96" s="267"/>
      <c r="F96" s="267"/>
    </row>
    <row r="97" s="202" customFormat="1" spans="4:6">
      <c r="D97" s="267"/>
      <c r="E97" s="267"/>
      <c r="F97" s="267"/>
    </row>
    <row r="98" s="202" customFormat="1" spans="4:6">
      <c r="D98" s="267"/>
      <c r="E98" s="267"/>
      <c r="F98" s="267"/>
    </row>
    <row r="99" s="202" customFormat="1" spans="4:6">
      <c r="D99" s="267"/>
      <c r="E99" s="267"/>
      <c r="F99" s="267"/>
    </row>
    <row r="100" s="202" customFormat="1" spans="4:6">
      <c r="D100" s="267"/>
      <c r="E100" s="267"/>
      <c r="F100" s="267"/>
    </row>
    <row r="101" s="202" customFormat="1" spans="4:6">
      <c r="D101" s="267"/>
      <c r="E101" s="267"/>
      <c r="F101" s="267"/>
    </row>
    <row r="102" s="202" customFormat="1" spans="4:6">
      <c r="D102" s="267"/>
      <c r="E102" s="267"/>
      <c r="F102" s="267"/>
    </row>
    <row r="103" s="202" customFormat="1" spans="4:6">
      <c r="D103" s="267"/>
      <c r="E103" s="267"/>
      <c r="F103" s="267"/>
    </row>
    <row r="104" s="202" customFormat="1" spans="4:6">
      <c r="D104" s="267"/>
      <c r="E104" s="267"/>
      <c r="F104" s="267"/>
    </row>
    <row r="105" s="202" customFormat="1" spans="4:6">
      <c r="D105" s="267"/>
      <c r="E105" s="267"/>
      <c r="F105" s="267"/>
    </row>
    <row r="106" s="202" customFormat="1" spans="4:6">
      <c r="D106" s="267"/>
      <c r="E106" s="267"/>
      <c r="F106" s="267"/>
    </row>
    <row r="107" s="202" customFormat="1" spans="4:6">
      <c r="D107" s="267"/>
      <c r="E107" s="267"/>
      <c r="F107" s="267"/>
    </row>
    <row r="108" s="202" customFormat="1" spans="4:6">
      <c r="D108" s="267"/>
      <c r="E108" s="267"/>
      <c r="F108" s="267"/>
    </row>
    <row r="109" s="202" customFormat="1" spans="4:6">
      <c r="D109" s="267"/>
      <c r="E109" s="267"/>
      <c r="F109" s="267"/>
    </row>
    <row r="110" s="202" customFormat="1" spans="4:6">
      <c r="D110" s="267"/>
      <c r="E110" s="267"/>
      <c r="F110" s="267"/>
    </row>
    <row r="111" s="202" customFormat="1" spans="4:6">
      <c r="D111" s="267"/>
      <c r="E111" s="267"/>
      <c r="F111" s="267"/>
    </row>
    <row r="112" s="202" customFormat="1" spans="4:6">
      <c r="D112" s="267"/>
      <c r="E112" s="267"/>
      <c r="F112" s="267"/>
    </row>
    <row r="113" s="202" customFormat="1" spans="4:6">
      <c r="D113" s="267"/>
      <c r="E113" s="267"/>
      <c r="F113" s="267"/>
    </row>
    <row r="114" s="202" customFormat="1" spans="4:6">
      <c r="D114" s="267"/>
      <c r="E114" s="267"/>
      <c r="F114" s="267"/>
    </row>
    <row r="115" s="202" customFormat="1" spans="4:6">
      <c r="D115" s="267"/>
      <c r="E115" s="267"/>
      <c r="F115" s="267"/>
    </row>
    <row r="116" s="202" customFormat="1" spans="4:6">
      <c r="D116" s="267"/>
      <c r="E116" s="267"/>
      <c r="F116" s="267"/>
    </row>
    <row r="117" s="202" customFormat="1" spans="4:6">
      <c r="D117" s="267"/>
      <c r="E117" s="267"/>
      <c r="F117" s="267"/>
    </row>
    <row r="118" s="202" customFormat="1" spans="4:6">
      <c r="D118" s="267"/>
      <c r="E118" s="267"/>
      <c r="F118" s="267"/>
    </row>
    <row r="119" s="202" customFormat="1" spans="4:6">
      <c r="D119" s="267"/>
      <c r="E119" s="267"/>
      <c r="F119" s="267"/>
    </row>
    <row r="120" s="202" customFormat="1" spans="4:6">
      <c r="D120" s="267"/>
      <c r="E120" s="267"/>
      <c r="F120" s="267"/>
    </row>
    <row r="121" s="202" customFormat="1" spans="4:6">
      <c r="D121" s="267"/>
      <c r="E121" s="267"/>
      <c r="F121" s="267"/>
    </row>
    <row r="122" s="202" customFormat="1" spans="4:6">
      <c r="D122" s="267"/>
      <c r="E122" s="267"/>
      <c r="F122" s="267"/>
    </row>
    <row r="123" s="202" customFormat="1" spans="4:6">
      <c r="D123" s="267"/>
      <c r="E123" s="267"/>
      <c r="F123" s="267"/>
    </row>
    <row r="124" s="202" customFormat="1" spans="4:6">
      <c r="D124" s="267"/>
      <c r="E124" s="267"/>
      <c r="F124" s="267"/>
    </row>
    <row r="125" s="202" customFormat="1" spans="4:6">
      <c r="D125" s="267"/>
      <c r="E125" s="267"/>
      <c r="F125" s="267"/>
    </row>
    <row r="126" s="202" customFormat="1" spans="4:6">
      <c r="D126" s="267"/>
      <c r="E126" s="267"/>
      <c r="F126" s="267"/>
    </row>
    <row r="127" s="202" customFormat="1" spans="4:6">
      <c r="D127" s="267"/>
      <c r="E127" s="267"/>
      <c r="F127" s="267"/>
    </row>
    <row r="128" s="202" customFormat="1" spans="4:6">
      <c r="D128" s="267"/>
      <c r="E128" s="267"/>
      <c r="F128" s="267"/>
    </row>
    <row r="129" s="202" customFormat="1" spans="4:6">
      <c r="D129" s="267"/>
      <c r="E129" s="267"/>
      <c r="F129" s="267"/>
    </row>
    <row r="130" s="202" customFormat="1" spans="4:6">
      <c r="D130" s="267"/>
      <c r="E130" s="267"/>
      <c r="F130" s="267"/>
    </row>
    <row r="131" s="202" customFormat="1" spans="4:6">
      <c r="D131" s="267"/>
      <c r="E131" s="267"/>
      <c r="F131" s="267"/>
    </row>
    <row r="132" s="202" customFormat="1" spans="4:6">
      <c r="D132" s="267"/>
      <c r="E132" s="267"/>
      <c r="F132" s="267"/>
    </row>
    <row r="133" s="202" customFormat="1" spans="4:6">
      <c r="D133" s="267"/>
      <c r="E133" s="267"/>
      <c r="F133" s="267"/>
    </row>
    <row r="134" s="202" customFormat="1" spans="4:6">
      <c r="D134" s="267"/>
      <c r="E134" s="267"/>
      <c r="F134" s="267"/>
    </row>
    <row r="135" s="202" customFormat="1" spans="4:6">
      <c r="D135" s="267"/>
      <c r="E135" s="267"/>
      <c r="F135" s="267"/>
    </row>
    <row r="136" s="202" customFormat="1" spans="4:6">
      <c r="D136" s="267"/>
      <c r="E136" s="267"/>
      <c r="F136" s="267"/>
    </row>
    <row r="137" s="202" customFormat="1" spans="4:6">
      <c r="D137" s="267"/>
      <c r="E137" s="267"/>
      <c r="F137" s="267"/>
    </row>
    <row r="138" s="202" customFormat="1" spans="4:6">
      <c r="D138" s="267"/>
      <c r="E138" s="267"/>
      <c r="F138" s="267"/>
    </row>
    <row r="139" s="202" customFormat="1" spans="4:6">
      <c r="D139" s="267"/>
      <c r="E139" s="267"/>
      <c r="F139" s="267"/>
    </row>
    <row r="140" s="202" customFormat="1" spans="4:6">
      <c r="D140" s="267"/>
      <c r="E140" s="267"/>
      <c r="F140" s="267"/>
    </row>
    <row r="141" s="202" customFormat="1" spans="4:6">
      <c r="D141" s="267"/>
      <c r="E141" s="267"/>
      <c r="F141" s="267"/>
    </row>
    <row r="142" s="202" customFormat="1" spans="4:6">
      <c r="D142" s="267"/>
      <c r="E142" s="267"/>
      <c r="F142" s="267"/>
    </row>
    <row r="143" s="202" customFormat="1" spans="4:6">
      <c r="D143" s="267"/>
      <c r="E143" s="267"/>
      <c r="F143" s="267"/>
    </row>
    <row r="144" s="202" customFormat="1" spans="4:6">
      <c r="D144" s="267"/>
      <c r="E144" s="267"/>
      <c r="F144" s="267"/>
    </row>
    <row r="145" s="202" customFormat="1" spans="4:6">
      <c r="D145" s="267"/>
      <c r="E145" s="267"/>
      <c r="F145" s="267"/>
    </row>
    <row r="146" s="202" customFormat="1" spans="4:6">
      <c r="D146" s="267"/>
      <c r="E146" s="267"/>
      <c r="F146" s="267"/>
    </row>
    <row r="147" s="202" customFormat="1" spans="4:6">
      <c r="D147" s="267"/>
      <c r="E147" s="267"/>
      <c r="F147" s="267"/>
    </row>
    <row r="148" s="202" customFormat="1" spans="4:6">
      <c r="D148" s="267"/>
      <c r="E148" s="267"/>
      <c r="F148" s="267"/>
    </row>
    <row r="149" s="202" customFormat="1" spans="4:6">
      <c r="D149" s="267"/>
      <c r="E149" s="267"/>
      <c r="F149" s="267"/>
    </row>
    <row r="150" s="202" customFormat="1" spans="4:6">
      <c r="D150" s="267"/>
      <c r="E150" s="267"/>
      <c r="F150" s="267"/>
    </row>
    <row r="151" s="202" customFormat="1" spans="4:6">
      <c r="D151" s="267"/>
      <c r="E151" s="267"/>
      <c r="F151" s="267"/>
    </row>
    <row r="152" s="202" customFormat="1" spans="4:6">
      <c r="D152" s="267"/>
      <c r="E152" s="267"/>
      <c r="F152" s="267"/>
    </row>
    <row r="153" s="202" customFormat="1" spans="4:6">
      <c r="D153" s="267"/>
      <c r="E153" s="267"/>
      <c r="F153" s="267"/>
    </row>
    <row r="154" s="202" customFormat="1" spans="4:6">
      <c r="D154" s="267"/>
      <c r="E154" s="267"/>
      <c r="F154" s="267"/>
    </row>
    <row r="155" s="202" customFormat="1" spans="4:6">
      <c r="D155" s="267"/>
      <c r="E155" s="267"/>
      <c r="F155" s="267"/>
    </row>
    <row r="156" s="202" customFormat="1" spans="4:6">
      <c r="D156" s="267"/>
      <c r="E156" s="267"/>
      <c r="F156" s="267"/>
    </row>
    <row r="157" s="202" customFormat="1" spans="4:6">
      <c r="D157" s="267"/>
      <c r="E157" s="267"/>
      <c r="F157" s="267"/>
    </row>
    <row r="158" s="202" customFormat="1" spans="4:6">
      <c r="D158" s="267"/>
      <c r="E158" s="267"/>
      <c r="F158" s="267"/>
    </row>
    <row r="159" s="202" customFormat="1" spans="4:6">
      <c r="D159" s="267"/>
      <c r="E159" s="267"/>
      <c r="F159" s="267"/>
    </row>
    <row r="160" s="202" customFormat="1" spans="4:6">
      <c r="D160" s="267"/>
      <c r="E160" s="267"/>
      <c r="F160" s="267"/>
    </row>
    <row r="161" s="202" customFormat="1" spans="4:6">
      <c r="D161" s="267"/>
      <c r="E161" s="267"/>
      <c r="F161" s="267"/>
    </row>
    <row r="162" s="202" customFormat="1" spans="4:6">
      <c r="D162" s="267"/>
      <c r="E162" s="267"/>
      <c r="F162" s="267"/>
    </row>
    <row r="163" s="202" customFormat="1" spans="4:6">
      <c r="D163" s="267"/>
      <c r="E163" s="267"/>
      <c r="F163" s="267"/>
    </row>
    <row r="164" s="202" customFormat="1" spans="4:6">
      <c r="D164" s="267"/>
      <c r="E164" s="267"/>
      <c r="F164" s="267"/>
    </row>
    <row r="165" s="202" customFormat="1" spans="4:6">
      <c r="D165" s="267"/>
      <c r="E165" s="267"/>
      <c r="F165" s="267"/>
    </row>
    <row r="166" s="202" customFormat="1" spans="4:6">
      <c r="D166" s="267"/>
      <c r="E166" s="267"/>
      <c r="F166" s="267"/>
    </row>
    <row r="167" s="202" customFormat="1" spans="4:6">
      <c r="D167" s="267"/>
      <c r="E167" s="267"/>
      <c r="F167" s="267"/>
    </row>
    <row r="168" s="202" customFormat="1" spans="4:6">
      <c r="D168" s="267"/>
      <c r="E168" s="267"/>
      <c r="F168" s="267"/>
    </row>
    <row r="169" s="202" customFormat="1" spans="4:6">
      <c r="D169" s="267"/>
      <c r="E169" s="267"/>
      <c r="F169" s="267"/>
    </row>
    <row r="170" s="202" customFormat="1" spans="4:6">
      <c r="D170" s="267"/>
      <c r="E170" s="267"/>
      <c r="F170" s="267"/>
    </row>
    <row r="171" s="202" customFormat="1" spans="4:6">
      <c r="D171" s="267"/>
      <c r="E171" s="267"/>
      <c r="F171" s="267"/>
    </row>
    <row r="172" s="202" customFormat="1" spans="4:6">
      <c r="D172" s="267"/>
      <c r="E172" s="267"/>
      <c r="F172" s="267"/>
    </row>
    <row r="173" s="202" customFormat="1" spans="4:6">
      <c r="D173" s="267"/>
      <c r="E173" s="267"/>
      <c r="F173" s="267"/>
    </row>
    <row r="174" s="202" customFormat="1" spans="4:6">
      <c r="D174" s="267"/>
      <c r="E174" s="267"/>
      <c r="F174" s="267"/>
    </row>
    <row r="175" s="202" customFormat="1" spans="4:6">
      <c r="D175" s="267"/>
      <c r="E175" s="267"/>
      <c r="F175" s="267"/>
    </row>
    <row r="176" s="202" customFormat="1" spans="4:6">
      <c r="D176" s="267"/>
      <c r="E176" s="267"/>
      <c r="F176" s="267"/>
    </row>
    <row r="177" s="202" customFormat="1" spans="4:6">
      <c r="D177" s="267"/>
      <c r="E177" s="267"/>
      <c r="F177" s="267"/>
    </row>
    <row r="178" s="202" customFormat="1" spans="4:6">
      <c r="D178" s="267"/>
      <c r="E178" s="267"/>
      <c r="F178" s="267"/>
    </row>
    <row r="179" s="202" customFormat="1" spans="4:6">
      <c r="D179" s="267"/>
      <c r="E179" s="267"/>
      <c r="F179" s="267"/>
    </row>
    <row r="180" s="202" customFormat="1" spans="4:6">
      <c r="D180" s="267"/>
      <c r="E180" s="267"/>
      <c r="F180" s="267"/>
    </row>
    <row r="181" s="202" customFormat="1" spans="4:6">
      <c r="D181" s="267"/>
      <c r="E181" s="267"/>
      <c r="F181" s="267"/>
    </row>
    <row r="182" s="202" customFormat="1" spans="4:6">
      <c r="D182" s="267"/>
      <c r="E182" s="267"/>
      <c r="F182" s="267"/>
    </row>
    <row r="183" s="202" customFormat="1" spans="4:6">
      <c r="D183" s="267"/>
      <c r="E183" s="267"/>
      <c r="F183" s="267"/>
    </row>
    <row r="184" s="202" customFormat="1" spans="4:6">
      <c r="D184" s="267"/>
      <c r="E184" s="267"/>
      <c r="F184" s="267"/>
    </row>
    <row r="185" s="202" customFormat="1" spans="4:6">
      <c r="D185" s="267"/>
      <c r="E185" s="267"/>
      <c r="F185" s="267"/>
    </row>
    <row r="186" s="202" customFormat="1" spans="4:6">
      <c r="D186" s="267"/>
      <c r="E186" s="267"/>
      <c r="F186" s="267"/>
    </row>
    <row r="187" s="202" customFormat="1" spans="4:6">
      <c r="D187" s="267"/>
      <c r="E187" s="267"/>
      <c r="F187" s="267"/>
    </row>
    <row r="188" s="202" customFormat="1" spans="4:6">
      <c r="D188" s="267"/>
      <c r="E188" s="267"/>
      <c r="F188" s="267"/>
    </row>
    <row r="189" s="202" customFormat="1" spans="4:6">
      <c r="D189" s="267"/>
      <c r="E189" s="267"/>
      <c r="F189" s="267"/>
    </row>
    <row r="190" s="202" customFormat="1" spans="4:6">
      <c r="D190" s="267"/>
      <c r="E190" s="267"/>
      <c r="F190" s="267"/>
    </row>
    <row r="191" s="202" customFormat="1" spans="4:6">
      <c r="D191" s="267"/>
      <c r="E191" s="267"/>
      <c r="F191" s="267"/>
    </row>
    <row r="192" s="202" customFormat="1" spans="4:6">
      <c r="D192" s="267"/>
      <c r="E192" s="267"/>
      <c r="F192" s="267"/>
    </row>
    <row r="193" s="202" customFormat="1" spans="4:6">
      <c r="D193" s="267"/>
      <c r="E193" s="267"/>
      <c r="F193" s="267"/>
    </row>
    <row r="194" s="202" customFormat="1" spans="4:6">
      <c r="D194" s="267"/>
      <c r="E194" s="267"/>
      <c r="F194" s="267"/>
    </row>
    <row r="195" s="202" customFormat="1" spans="4:6">
      <c r="D195" s="267"/>
      <c r="E195" s="267"/>
      <c r="F195" s="267"/>
    </row>
    <row r="196" s="202" customFormat="1" spans="4:6">
      <c r="D196" s="267"/>
      <c r="E196" s="267"/>
      <c r="F196" s="267"/>
    </row>
    <row r="197" s="202" customFormat="1" spans="4:6">
      <c r="D197" s="267"/>
      <c r="E197" s="267"/>
      <c r="F197" s="267"/>
    </row>
    <row r="198" s="202" customFormat="1" spans="4:6">
      <c r="D198" s="267"/>
      <c r="E198" s="267"/>
      <c r="F198" s="267"/>
    </row>
    <row r="199" s="202" customFormat="1" spans="4:6">
      <c r="D199" s="267"/>
      <c r="E199" s="267"/>
      <c r="F199" s="267"/>
    </row>
    <row r="200" s="202" customFormat="1" spans="4:6">
      <c r="D200" s="267"/>
      <c r="E200" s="267"/>
      <c r="F200" s="267"/>
    </row>
    <row r="201" s="202" customFormat="1" spans="4:6">
      <c r="D201" s="267"/>
      <c r="E201" s="267"/>
      <c r="F201" s="267"/>
    </row>
    <row r="202" s="202" customFormat="1" spans="4:6">
      <c r="D202" s="267"/>
      <c r="E202" s="267"/>
      <c r="F202" s="267"/>
    </row>
    <row r="203" s="202" customFormat="1" spans="4:6">
      <c r="D203" s="267"/>
      <c r="E203" s="267"/>
      <c r="F203" s="267"/>
    </row>
    <row r="204" s="202" customFormat="1" spans="4:6">
      <c r="D204" s="267"/>
      <c r="E204" s="267"/>
      <c r="F204" s="267"/>
    </row>
    <row r="205" s="202" customFormat="1" spans="4:6">
      <c r="D205" s="267"/>
      <c r="E205" s="267"/>
      <c r="F205" s="267"/>
    </row>
    <row r="206" s="202" customFormat="1" spans="4:6">
      <c r="D206" s="267"/>
      <c r="E206" s="267"/>
      <c r="F206" s="267"/>
    </row>
    <row r="207" s="202" customFormat="1" spans="4:6">
      <c r="D207" s="267"/>
      <c r="E207" s="267"/>
      <c r="F207" s="267"/>
    </row>
    <row r="208" s="202" customFormat="1" spans="4:6">
      <c r="D208" s="267"/>
      <c r="E208" s="267"/>
      <c r="F208" s="267"/>
    </row>
    <row r="209" s="202" customFormat="1" spans="4:6">
      <c r="D209" s="267"/>
      <c r="E209" s="267"/>
      <c r="F209" s="267"/>
    </row>
    <row r="210" s="202" customFormat="1" spans="4:6">
      <c r="D210" s="267"/>
      <c r="E210" s="267"/>
      <c r="F210" s="267"/>
    </row>
    <row r="211" s="202" customFormat="1" spans="4:6">
      <c r="D211" s="267"/>
      <c r="E211" s="267"/>
      <c r="F211" s="267"/>
    </row>
    <row r="212" s="202" customFormat="1" spans="4:6">
      <c r="D212" s="267"/>
      <c r="E212" s="267"/>
      <c r="F212" s="267"/>
    </row>
    <row r="213" s="202" customFormat="1" spans="4:6">
      <c r="D213" s="267"/>
      <c r="E213" s="267"/>
      <c r="F213" s="267"/>
    </row>
    <row r="214" s="202" customFormat="1" spans="4:6">
      <c r="D214" s="267"/>
      <c r="E214" s="267"/>
      <c r="F214" s="267"/>
    </row>
    <row r="215" s="202" customFormat="1" spans="4:6">
      <c r="D215" s="267"/>
      <c r="E215" s="267"/>
      <c r="F215" s="267"/>
    </row>
    <row r="216" s="202" customFormat="1" spans="4:6">
      <c r="D216" s="267"/>
      <c r="E216" s="267"/>
      <c r="F216" s="267"/>
    </row>
    <row r="217" s="202" customFormat="1" spans="4:6">
      <c r="D217" s="267"/>
      <c r="E217" s="267"/>
      <c r="F217" s="267"/>
    </row>
    <row r="218" s="202" customFormat="1" spans="4:6">
      <c r="D218" s="267"/>
      <c r="E218" s="267"/>
      <c r="F218" s="267"/>
    </row>
    <row r="219" s="202" customFormat="1" spans="4:6">
      <c r="D219" s="267"/>
      <c r="E219" s="267"/>
      <c r="F219" s="267"/>
    </row>
    <row r="220" s="202" customFormat="1" spans="4:6">
      <c r="D220" s="267"/>
      <c r="E220" s="267"/>
      <c r="F220" s="267"/>
    </row>
    <row r="221" s="202" customFormat="1" spans="4:6">
      <c r="D221" s="267"/>
      <c r="E221" s="267"/>
      <c r="F221" s="267"/>
    </row>
    <row r="222" s="202" customFormat="1" spans="4:6">
      <c r="D222" s="267"/>
      <c r="E222" s="267"/>
      <c r="F222" s="267"/>
    </row>
    <row r="223" s="202" customFormat="1" spans="4:6">
      <c r="D223" s="267"/>
      <c r="E223" s="267"/>
      <c r="F223" s="267"/>
    </row>
    <row r="224" s="202" customFormat="1" spans="4:6">
      <c r="D224" s="267"/>
      <c r="E224" s="267"/>
      <c r="F224" s="267"/>
    </row>
    <row r="225" s="202" customFormat="1" spans="4:6">
      <c r="D225" s="267"/>
      <c r="E225" s="267"/>
      <c r="F225" s="267"/>
    </row>
    <row r="226" s="202" customFormat="1" spans="4:6">
      <c r="D226" s="267"/>
      <c r="E226" s="267"/>
      <c r="F226" s="267"/>
    </row>
    <row r="227" s="202" customFormat="1" spans="4:6">
      <c r="D227" s="267"/>
      <c r="E227" s="267"/>
      <c r="F227" s="267"/>
    </row>
    <row r="228" s="202" customFormat="1" spans="4:6">
      <c r="D228" s="267"/>
      <c r="E228" s="267"/>
      <c r="F228" s="267"/>
    </row>
    <row r="229" s="202" customFormat="1" spans="4:6">
      <c r="D229" s="267"/>
      <c r="E229" s="267"/>
      <c r="F229" s="267"/>
    </row>
    <row r="230" s="202" customFormat="1" spans="4:6">
      <c r="D230" s="267"/>
      <c r="E230" s="267"/>
      <c r="F230" s="267"/>
    </row>
    <row r="231" s="202" customFormat="1" spans="4:6">
      <c r="D231" s="267"/>
      <c r="E231" s="267"/>
      <c r="F231" s="267"/>
    </row>
    <row r="232" s="202" customFormat="1" spans="4:6">
      <c r="D232" s="267"/>
      <c r="E232" s="267"/>
      <c r="F232" s="267"/>
    </row>
    <row r="233" s="202" customFormat="1" spans="4:6">
      <c r="D233" s="267"/>
      <c r="E233" s="267"/>
      <c r="F233" s="267"/>
    </row>
    <row r="234" s="202" customFormat="1" spans="4:6">
      <c r="D234" s="267"/>
      <c r="E234" s="267"/>
      <c r="F234" s="267"/>
    </row>
    <row r="235" s="202" customFormat="1" spans="4:6">
      <c r="D235" s="267"/>
      <c r="E235" s="267"/>
      <c r="F235" s="267"/>
    </row>
    <row r="236" s="202" customFormat="1" spans="4:6">
      <c r="D236" s="267"/>
      <c r="E236" s="267"/>
      <c r="F236" s="267"/>
    </row>
    <row r="237" s="202" customFormat="1" spans="4:6">
      <c r="D237" s="267"/>
      <c r="E237" s="267"/>
      <c r="F237" s="267"/>
    </row>
    <row r="238" s="202" customFormat="1" spans="4:6">
      <c r="D238" s="267"/>
      <c r="E238" s="267"/>
      <c r="F238" s="267"/>
    </row>
    <row r="239" s="202" customFormat="1" spans="4:6">
      <c r="D239" s="267"/>
      <c r="E239" s="267"/>
      <c r="F239" s="267"/>
    </row>
    <row r="240" s="202" customFormat="1" spans="4:6">
      <c r="D240" s="267"/>
      <c r="E240" s="267"/>
      <c r="F240" s="267"/>
    </row>
    <row r="241" s="202" customFormat="1" spans="4:6">
      <c r="D241" s="267"/>
      <c r="E241" s="267"/>
      <c r="F241" s="267"/>
    </row>
    <row r="242" s="202" customFormat="1" spans="4:6">
      <c r="D242" s="267"/>
      <c r="E242" s="267"/>
      <c r="F242" s="267"/>
    </row>
    <row r="243" s="202" customFormat="1" spans="4:6">
      <c r="D243" s="267"/>
      <c r="E243" s="267"/>
      <c r="F243" s="267"/>
    </row>
    <row r="244" s="202" customFormat="1" spans="4:6">
      <c r="D244" s="267"/>
      <c r="E244" s="267"/>
      <c r="F244" s="267"/>
    </row>
    <row r="245" s="202" customFormat="1" spans="4:6">
      <c r="D245" s="267"/>
      <c r="E245" s="267"/>
      <c r="F245" s="267"/>
    </row>
    <row r="246" s="202" customFormat="1" spans="4:6">
      <c r="D246" s="267"/>
      <c r="E246" s="267"/>
      <c r="F246" s="267"/>
    </row>
    <row r="247" s="202" customFormat="1" spans="4:6">
      <c r="D247" s="267"/>
      <c r="E247" s="267"/>
      <c r="F247" s="267"/>
    </row>
    <row r="248" s="202" customFormat="1" spans="4:6">
      <c r="D248" s="267"/>
      <c r="E248" s="267"/>
      <c r="F248" s="267"/>
    </row>
    <row r="249" s="202" customFormat="1" spans="4:6">
      <c r="D249" s="267"/>
      <c r="E249" s="267"/>
      <c r="F249" s="267"/>
    </row>
    <row r="250" s="202" customFormat="1" spans="4:6">
      <c r="D250" s="267"/>
      <c r="E250" s="267"/>
      <c r="F250" s="267"/>
    </row>
    <row r="251" s="202" customFormat="1" spans="4:6">
      <c r="D251" s="267"/>
      <c r="E251" s="267"/>
      <c r="F251" s="267"/>
    </row>
    <row r="252" s="202" customFormat="1" spans="4:6">
      <c r="D252" s="267"/>
      <c r="E252" s="267"/>
      <c r="F252" s="267"/>
    </row>
    <row r="253" s="202" customFormat="1" spans="4:6">
      <c r="D253" s="267"/>
      <c r="E253" s="267"/>
      <c r="F253" s="267"/>
    </row>
    <row r="254" s="202" customFormat="1" spans="4:6">
      <c r="D254" s="267"/>
      <c r="E254" s="267"/>
      <c r="F254" s="267"/>
    </row>
    <row r="255" s="202" customFormat="1" spans="4:6">
      <c r="D255" s="267"/>
      <c r="E255" s="267"/>
      <c r="F255" s="267"/>
    </row>
    <row r="256" s="202" customFormat="1" spans="4:6">
      <c r="D256" s="267"/>
      <c r="E256" s="267"/>
      <c r="F256" s="267"/>
    </row>
    <row r="257" s="202" customFormat="1" spans="4:6">
      <c r="D257" s="267"/>
      <c r="E257" s="267"/>
      <c r="F257" s="267"/>
    </row>
    <row r="258" s="202" customFormat="1" spans="4:6">
      <c r="D258" s="267"/>
      <c r="E258" s="267"/>
      <c r="F258" s="267"/>
    </row>
    <row r="259" s="202" customFormat="1" spans="4:6">
      <c r="D259" s="267"/>
      <c r="E259" s="267"/>
      <c r="F259" s="267"/>
    </row>
    <row r="260" s="202" customFormat="1" spans="4:6">
      <c r="D260" s="267"/>
      <c r="E260" s="267"/>
      <c r="F260" s="267"/>
    </row>
    <row r="261" s="202" customFormat="1" spans="4:6">
      <c r="D261" s="267"/>
      <c r="E261" s="267"/>
      <c r="F261" s="267"/>
    </row>
    <row r="262" s="202" customFormat="1" spans="4:6">
      <c r="D262" s="267"/>
      <c r="E262" s="267"/>
      <c r="F262" s="267"/>
    </row>
    <row r="263" s="202" customFormat="1" spans="4:6">
      <c r="D263" s="267"/>
      <c r="E263" s="267"/>
      <c r="F263" s="267"/>
    </row>
    <row r="264" s="202" customFormat="1" spans="4:6">
      <c r="D264" s="267"/>
      <c r="E264" s="267"/>
      <c r="F264" s="267"/>
    </row>
    <row r="265" s="202" customFormat="1" spans="4:6">
      <c r="D265" s="267"/>
      <c r="E265" s="267"/>
      <c r="F265" s="267"/>
    </row>
    <row r="266" s="202" customFormat="1" spans="4:6">
      <c r="D266" s="267"/>
      <c r="E266" s="267"/>
      <c r="F266" s="267"/>
    </row>
    <row r="267" s="202" customFormat="1" spans="4:6">
      <c r="D267" s="267"/>
      <c r="E267" s="267"/>
      <c r="F267" s="267"/>
    </row>
    <row r="268" s="202" customFormat="1" spans="4:6">
      <c r="D268" s="267"/>
      <c r="E268" s="267"/>
      <c r="F268" s="267"/>
    </row>
    <row r="269" s="202" customFormat="1" spans="4:6">
      <c r="D269" s="267"/>
      <c r="E269" s="267"/>
      <c r="F269" s="267"/>
    </row>
    <row r="270" s="202" customFormat="1" spans="4:6">
      <c r="D270" s="267"/>
      <c r="E270" s="267"/>
      <c r="F270" s="267"/>
    </row>
    <row r="271" s="202" customFormat="1" spans="4:6">
      <c r="D271" s="267"/>
      <c r="E271" s="267"/>
      <c r="F271" s="267"/>
    </row>
    <row r="272" s="202" customFormat="1" spans="4:6">
      <c r="D272" s="267"/>
      <c r="E272" s="267"/>
      <c r="F272" s="267"/>
    </row>
    <row r="273" s="202" customFormat="1" spans="4:6">
      <c r="D273" s="267"/>
      <c r="E273" s="267"/>
      <c r="F273" s="267"/>
    </row>
    <row r="274" s="202" customFormat="1" spans="4:6">
      <c r="D274" s="267"/>
      <c r="E274" s="267"/>
      <c r="F274" s="267"/>
    </row>
    <row r="275" s="202" customFormat="1" spans="4:6">
      <c r="D275" s="267"/>
      <c r="E275" s="267"/>
      <c r="F275" s="267"/>
    </row>
    <row r="276" s="202" customFormat="1" spans="4:6">
      <c r="D276" s="267"/>
      <c r="E276" s="267"/>
      <c r="F276" s="267"/>
    </row>
    <row r="277" s="202" customFormat="1" spans="4:6">
      <c r="D277" s="267"/>
      <c r="E277" s="267"/>
      <c r="F277" s="267"/>
    </row>
    <row r="278" s="202" customFormat="1" spans="4:6">
      <c r="D278" s="267"/>
      <c r="E278" s="267"/>
      <c r="F278" s="267"/>
    </row>
    <row r="279" s="202" customFormat="1" spans="4:6">
      <c r="D279" s="267"/>
      <c r="E279" s="267"/>
      <c r="F279" s="267"/>
    </row>
    <row r="280" s="202" customFormat="1" spans="4:6">
      <c r="D280" s="267"/>
      <c r="E280" s="267"/>
      <c r="F280" s="267"/>
    </row>
    <row r="281" s="202" customFormat="1" spans="4:6">
      <c r="D281" s="267"/>
      <c r="E281" s="267"/>
      <c r="F281" s="267"/>
    </row>
    <row r="282" s="202" customFormat="1" spans="4:6">
      <c r="D282" s="267"/>
      <c r="E282" s="267"/>
      <c r="F282" s="267"/>
    </row>
    <row r="283" s="202" customFormat="1" spans="4:6">
      <c r="D283" s="267"/>
      <c r="E283" s="267"/>
      <c r="F283" s="267"/>
    </row>
    <row r="284" s="202" customFormat="1" spans="4:6">
      <c r="D284" s="267"/>
      <c r="E284" s="267"/>
      <c r="F284" s="267"/>
    </row>
    <row r="285" s="202" customFormat="1" spans="4:6">
      <c r="D285" s="267"/>
      <c r="E285" s="267"/>
      <c r="F285" s="267"/>
    </row>
    <row r="286" s="202" customFormat="1" spans="4:6">
      <c r="D286" s="267"/>
      <c r="E286" s="267"/>
      <c r="F286" s="267"/>
    </row>
    <row r="287" s="202" customFormat="1" spans="4:6">
      <c r="D287" s="267"/>
      <c r="E287" s="267"/>
      <c r="F287" s="267"/>
    </row>
    <row r="288" s="202" customFormat="1" spans="4:6">
      <c r="D288" s="267"/>
      <c r="E288" s="267"/>
      <c r="F288" s="267"/>
    </row>
    <row r="289" s="202" customFormat="1" spans="4:6">
      <c r="D289" s="267"/>
      <c r="E289" s="267"/>
      <c r="F289" s="267"/>
    </row>
    <row r="290" s="202" customFormat="1" spans="4:6">
      <c r="D290" s="267"/>
      <c r="E290" s="267"/>
      <c r="F290" s="267"/>
    </row>
    <row r="291" s="202" customFormat="1" spans="4:6">
      <c r="D291" s="267"/>
      <c r="E291" s="267"/>
      <c r="F291" s="267"/>
    </row>
    <row r="292" s="202" customFormat="1" spans="4:6">
      <c r="D292" s="267"/>
      <c r="E292" s="267"/>
      <c r="F292" s="267"/>
    </row>
    <row r="293" s="202" customFormat="1" spans="4:6">
      <c r="D293" s="267"/>
      <c r="E293" s="267"/>
      <c r="F293" s="267"/>
    </row>
    <row r="294" s="202" customFormat="1" spans="4:6">
      <c r="D294" s="267"/>
      <c r="E294" s="267"/>
      <c r="F294" s="267"/>
    </row>
    <row r="295" s="202" customFormat="1" spans="4:6">
      <c r="D295" s="267"/>
      <c r="E295" s="267"/>
      <c r="F295" s="267"/>
    </row>
    <row r="296" s="202" customFormat="1" spans="4:6">
      <c r="D296" s="267"/>
      <c r="E296" s="267"/>
      <c r="F296" s="267"/>
    </row>
    <row r="297" s="202" customFormat="1" spans="4:6">
      <c r="D297" s="267"/>
      <c r="E297" s="267"/>
      <c r="F297" s="267"/>
    </row>
    <row r="298" s="202" customFormat="1" spans="4:6">
      <c r="D298" s="267"/>
      <c r="E298" s="267"/>
      <c r="F298" s="267"/>
    </row>
    <row r="299" s="202" customFormat="1" spans="4:6">
      <c r="D299" s="267"/>
      <c r="E299" s="267"/>
      <c r="F299" s="267"/>
    </row>
    <row r="300" s="202" customFormat="1" spans="4:6">
      <c r="D300" s="267"/>
      <c r="E300" s="267"/>
      <c r="F300" s="267"/>
    </row>
    <row r="301" s="202" customFormat="1" spans="4:6">
      <c r="D301" s="267"/>
      <c r="E301" s="267"/>
      <c r="F301" s="267"/>
    </row>
    <row r="302" s="202" customFormat="1" spans="4:6">
      <c r="D302" s="267"/>
      <c r="E302" s="267"/>
      <c r="F302" s="267"/>
    </row>
    <row r="303" s="202" customFormat="1" spans="4:6">
      <c r="D303" s="267"/>
      <c r="E303" s="267"/>
      <c r="F303" s="267"/>
    </row>
    <row r="304" s="202" customFormat="1" spans="4:6">
      <c r="D304" s="267"/>
      <c r="E304" s="267"/>
      <c r="F304" s="267"/>
    </row>
    <row r="305" s="202" customFormat="1" spans="4:6">
      <c r="D305" s="267"/>
      <c r="E305" s="267"/>
      <c r="F305" s="267"/>
    </row>
    <row r="306" s="202" customFormat="1" spans="4:6">
      <c r="D306" s="267"/>
      <c r="E306" s="267"/>
      <c r="F306" s="267"/>
    </row>
    <row r="307" s="202" customFormat="1" spans="4:6">
      <c r="D307" s="267"/>
      <c r="E307" s="267"/>
      <c r="F307" s="267"/>
    </row>
    <row r="308" s="202" customFormat="1" spans="4:6">
      <c r="D308" s="267"/>
      <c r="E308" s="267"/>
      <c r="F308" s="267"/>
    </row>
    <row r="309" s="202" customFormat="1" spans="4:6">
      <c r="D309" s="267"/>
      <c r="E309" s="267"/>
      <c r="F309" s="267"/>
    </row>
    <row r="310" s="202" customFormat="1" spans="4:6">
      <c r="D310" s="267"/>
      <c r="E310" s="267"/>
      <c r="F310" s="267"/>
    </row>
    <row r="311" s="202" customFormat="1" spans="4:6">
      <c r="D311" s="267"/>
      <c r="E311" s="267"/>
      <c r="F311" s="267"/>
    </row>
    <row r="312" s="202" customFormat="1" spans="4:6">
      <c r="D312" s="267"/>
      <c r="E312" s="267"/>
      <c r="F312" s="267"/>
    </row>
    <row r="313" s="202" customFormat="1" spans="4:6">
      <c r="D313" s="267"/>
      <c r="E313" s="267"/>
      <c r="F313" s="267"/>
    </row>
    <row r="314" s="202" customFormat="1" spans="4:6">
      <c r="D314" s="267"/>
      <c r="E314" s="267"/>
      <c r="F314" s="267"/>
    </row>
    <row r="315" s="202" customFormat="1" spans="4:6">
      <c r="D315" s="267"/>
      <c r="E315" s="267"/>
      <c r="F315" s="267"/>
    </row>
    <row r="316" s="202" customFormat="1" spans="4:6">
      <c r="D316" s="267"/>
      <c r="E316" s="267"/>
      <c r="F316" s="267"/>
    </row>
    <row r="317" s="202" customFormat="1" spans="4:6">
      <c r="D317" s="267"/>
      <c r="E317" s="267"/>
      <c r="F317" s="267"/>
    </row>
    <row r="318" s="202" customFormat="1" spans="4:6">
      <c r="D318" s="267"/>
      <c r="E318" s="267"/>
      <c r="F318" s="267"/>
    </row>
    <row r="319" s="202" customFormat="1" spans="4:6">
      <c r="D319" s="267"/>
      <c r="E319" s="267"/>
      <c r="F319" s="267"/>
    </row>
    <row r="320" s="202" customFormat="1" spans="4:6">
      <c r="D320" s="267"/>
      <c r="E320" s="267"/>
      <c r="F320" s="267"/>
    </row>
    <row r="321" s="202" customFormat="1" spans="4:6">
      <c r="D321" s="267"/>
      <c r="E321" s="267"/>
      <c r="F321" s="267"/>
    </row>
    <row r="322" s="202" customFormat="1" spans="4:6">
      <c r="D322" s="267"/>
      <c r="E322" s="267"/>
      <c r="F322" s="267"/>
    </row>
    <row r="323" s="202" customFormat="1" spans="4:6">
      <c r="D323" s="267"/>
      <c r="E323" s="267"/>
      <c r="F323" s="267"/>
    </row>
    <row r="324" s="202" customFormat="1" spans="4:6">
      <c r="D324" s="267"/>
      <c r="E324" s="267"/>
      <c r="F324" s="267"/>
    </row>
    <row r="325" s="202" customFormat="1" spans="4:6">
      <c r="D325" s="267"/>
      <c r="E325" s="267"/>
      <c r="F325" s="267"/>
    </row>
    <row r="326" s="202" customFormat="1" spans="4:6">
      <c r="D326" s="267"/>
      <c r="E326" s="267"/>
      <c r="F326" s="267"/>
    </row>
    <row r="327" s="202" customFormat="1" spans="4:6">
      <c r="D327" s="267"/>
      <c r="E327" s="267"/>
      <c r="F327" s="267"/>
    </row>
    <row r="328" s="202" customFormat="1" spans="4:6">
      <c r="D328" s="267"/>
      <c r="E328" s="267"/>
      <c r="F328" s="267"/>
    </row>
    <row r="329" s="202" customFormat="1" spans="4:6">
      <c r="D329" s="267"/>
      <c r="E329" s="267"/>
      <c r="F329" s="267"/>
    </row>
    <row r="330" s="202" customFormat="1" spans="4:6">
      <c r="D330" s="267"/>
      <c r="E330" s="267"/>
      <c r="F330" s="267"/>
    </row>
    <row r="331" s="202" customFormat="1" spans="4:6">
      <c r="D331" s="267"/>
      <c r="E331" s="267"/>
      <c r="F331" s="267"/>
    </row>
    <row r="332" s="202" customFormat="1" spans="4:6">
      <c r="D332" s="267"/>
      <c r="E332" s="267"/>
      <c r="F332" s="267"/>
    </row>
    <row r="333" s="202" customFormat="1" spans="4:6">
      <c r="D333" s="267"/>
      <c r="E333" s="267"/>
      <c r="F333" s="267"/>
    </row>
    <row r="334" s="202" customFormat="1" spans="4:6">
      <c r="D334" s="267"/>
      <c r="E334" s="267"/>
      <c r="F334" s="267"/>
    </row>
    <row r="335" s="202" customFormat="1" spans="4:6">
      <c r="D335" s="267"/>
      <c r="E335" s="267"/>
      <c r="F335" s="267"/>
    </row>
    <row r="336" s="202" customFormat="1" spans="4:6">
      <c r="D336" s="267"/>
      <c r="E336" s="267"/>
      <c r="F336" s="267"/>
    </row>
    <row r="337" s="202" customFormat="1" spans="4:6">
      <c r="D337" s="267"/>
      <c r="E337" s="267"/>
      <c r="F337" s="267"/>
    </row>
    <row r="338" s="202" customFormat="1" spans="4:6">
      <c r="D338" s="267"/>
      <c r="E338" s="267"/>
      <c r="F338" s="267"/>
    </row>
    <row r="339" s="202" customFormat="1" spans="4:6">
      <c r="D339" s="267"/>
      <c r="E339" s="267"/>
      <c r="F339" s="267"/>
    </row>
    <row r="340" s="202" customFormat="1" spans="4:6">
      <c r="D340" s="267"/>
      <c r="E340" s="267"/>
      <c r="F340" s="267"/>
    </row>
    <row r="341" s="202" customFormat="1" spans="4:6">
      <c r="D341" s="267"/>
      <c r="E341" s="267"/>
      <c r="F341" s="267"/>
    </row>
    <row r="342" s="202" customFormat="1" spans="4:6">
      <c r="D342" s="267"/>
      <c r="E342" s="267"/>
      <c r="F342" s="267"/>
    </row>
    <row r="343" s="202" customFormat="1" spans="4:6">
      <c r="D343" s="267"/>
      <c r="E343" s="267"/>
      <c r="F343" s="267"/>
    </row>
    <row r="344" s="202" customFormat="1" spans="4:6">
      <c r="D344" s="267"/>
      <c r="E344" s="267"/>
      <c r="F344" s="267"/>
    </row>
    <row r="345" s="202" customFormat="1" spans="4:6">
      <c r="D345" s="267"/>
      <c r="E345" s="267"/>
      <c r="F345" s="267"/>
    </row>
    <row r="346" s="202" customFormat="1" spans="4:6">
      <c r="D346" s="267"/>
      <c r="E346" s="267"/>
      <c r="F346" s="267"/>
    </row>
    <row r="347" s="202" customFormat="1" spans="4:6">
      <c r="D347" s="267"/>
      <c r="E347" s="267"/>
      <c r="F347" s="267"/>
    </row>
    <row r="348" s="202" customFormat="1" spans="4:6">
      <c r="D348" s="267"/>
      <c r="E348" s="267"/>
      <c r="F348" s="267"/>
    </row>
    <row r="349" s="202" customFormat="1" spans="4:6">
      <c r="D349" s="267"/>
      <c r="E349" s="267"/>
      <c r="F349" s="267"/>
    </row>
    <row r="350" s="202" customFormat="1" spans="4:6">
      <c r="D350" s="267"/>
      <c r="E350" s="267"/>
      <c r="F350" s="267"/>
    </row>
    <row r="351" s="202" customFormat="1" spans="4:6">
      <c r="D351" s="267"/>
      <c r="E351" s="267"/>
      <c r="F351" s="267"/>
    </row>
    <row r="352" s="202" customFormat="1" spans="4:6">
      <c r="D352" s="267"/>
      <c r="E352" s="267"/>
      <c r="F352" s="267"/>
    </row>
    <row r="353" s="202" customFormat="1" spans="4:6">
      <c r="D353" s="267"/>
      <c r="E353" s="267"/>
      <c r="F353" s="267"/>
    </row>
    <row r="354" s="202" customFormat="1" spans="4:6">
      <c r="D354" s="267"/>
      <c r="E354" s="267"/>
      <c r="F354" s="267"/>
    </row>
    <row r="355" s="202" customFormat="1" spans="4:6">
      <c r="D355" s="267"/>
      <c r="E355" s="267"/>
      <c r="F355" s="267"/>
    </row>
    <row r="356" s="202" customFormat="1" spans="4:6">
      <c r="D356" s="267"/>
      <c r="E356" s="267"/>
      <c r="F356" s="267"/>
    </row>
    <row r="357" s="202" customFormat="1" spans="4:6">
      <c r="D357" s="267"/>
      <c r="E357" s="267"/>
      <c r="F357" s="267"/>
    </row>
    <row r="358" s="202" customFormat="1" spans="4:6">
      <c r="D358" s="267"/>
      <c r="E358" s="267"/>
      <c r="F358" s="267"/>
    </row>
    <row r="359" s="202" customFormat="1" spans="4:6">
      <c r="D359" s="267"/>
      <c r="E359" s="267"/>
      <c r="F359" s="267"/>
    </row>
    <row r="360" s="202" customFormat="1" spans="4:6">
      <c r="D360" s="267"/>
      <c r="E360" s="267"/>
      <c r="F360" s="267"/>
    </row>
    <row r="361" s="202" customFormat="1" spans="4:6">
      <c r="D361" s="267"/>
      <c r="E361" s="267"/>
      <c r="F361" s="267"/>
    </row>
    <row r="362" s="202" customFormat="1" spans="4:6">
      <c r="D362" s="267"/>
      <c r="E362" s="267"/>
      <c r="F362" s="267"/>
    </row>
    <row r="363" s="202" customFormat="1" spans="4:6">
      <c r="D363" s="267"/>
      <c r="E363" s="267"/>
      <c r="F363" s="267"/>
    </row>
    <row r="364" s="202" customFormat="1" spans="4:6">
      <c r="D364" s="267"/>
      <c r="E364" s="267"/>
      <c r="F364" s="267"/>
    </row>
    <row r="365" s="202" customFormat="1" spans="4:6">
      <c r="D365" s="267"/>
      <c r="E365" s="267"/>
      <c r="F365" s="267"/>
    </row>
    <row r="366" s="202" customFormat="1" spans="4:6">
      <c r="D366" s="267"/>
      <c r="E366" s="267"/>
      <c r="F366" s="267"/>
    </row>
    <row r="367" s="202" customFormat="1" spans="4:6">
      <c r="D367" s="267"/>
      <c r="E367" s="267"/>
      <c r="F367" s="267"/>
    </row>
    <row r="368" s="202" customFormat="1" spans="4:6">
      <c r="D368" s="267"/>
      <c r="E368" s="267"/>
      <c r="F368" s="267"/>
    </row>
    <row r="369" s="202" customFormat="1" spans="4:6">
      <c r="D369" s="267"/>
      <c r="E369" s="267"/>
      <c r="F369" s="267"/>
    </row>
    <row r="370" s="202" customFormat="1" spans="4:6">
      <c r="D370" s="267"/>
      <c r="E370" s="267"/>
      <c r="F370" s="267"/>
    </row>
    <row r="371" s="202" customFormat="1" spans="4:6">
      <c r="D371" s="267"/>
      <c r="E371" s="267"/>
      <c r="F371" s="267"/>
    </row>
    <row r="372" s="202" customFormat="1" spans="4:6">
      <c r="D372" s="267"/>
      <c r="E372" s="267"/>
      <c r="F372" s="267"/>
    </row>
    <row r="373" s="202" customFormat="1" spans="4:6">
      <c r="D373" s="267"/>
      <c r="E373" s="267"/>
      <c r="F373" s="267"/>
    </row>
    <row r="374" s="202" customFormat="1" spans="4:6">
      <c r="D374" s="267"/>
      <c r="E374" s="267"/>
      <c r="F374" s="267"/>
    </row>
    <row r="375" s="202" customFormat="1" spans="4:6">
      <c r="D375" s="267"/>
      <c r="E375" s="267"/>
      <c r="F375" s="267"/>
    </row>
    <row r="376" s="202" customFormat="1" spans="4:6">
      <c r="D376" s="267"/>
      <c r="E376" s="267"/>
      <c r="F376" s="267"/>
    </row>
    <row r="377" s="202" customFormat="1" spans="4:6">
      <c r="D377" s="267"/>
      <c r="E377" s="267"/>
      <c r="F377" s="267"/>
    </row>
    <row r="378" s="202" customFormat="1" spans="4:6">
      <c r="D378" s="267"/>
      <c r="E378" s="267"/>
      <c r="F378" s="267"/>
    </row>
    <row r="379" s="202" customFormat="1" spans="4:6">
      <c r="D379" s="267"/>
      <c r="E379" s="267"/>
      <c r="F379" s="267"/>
    </row>
    <row r="380" s="202" customFormat="1" spans="4:6">
      <c r="D380" s="267"/>
      <c r="E380" s="267"/>
      <c r="F380" s="267"/>
    </row>
    <row r="381" s="202" customFormat="1" spans="4:6">
      <c r="D381" s="267"/>
      <c r="E381" s="267"/>
      <c r="F381" s="267"/>
    </row>
    <row r="382" s="202" customFormat="1" spans="4:6">
      <c r="D382" s="267"/>
      <c r="E382" s="267"/>
      <c r="F382" s="267"/>
    </row>
    <row r="383" s="202" customFormat="1" spans="4:6">
      <c r="D383" s="267"/>
      <c r="E383" s="267"/>
      <c r="F383" s="267"/>
    </row>
    <row r="384" s="202" customFormat="1" spans="4:6">
      <c r="D384" s="267"/>
      <c r="E384" s="267"/>
      <c r="F384" s="267"/>
    </row>
    <row r="385" s="202" customFormat="1" spans="4:6">
      <c r="D385" s="267"/>
      <c r="E385" s="267"/>
      <c r="F385" s="267"/>
    </row>
    <row r="386" s="202" customFormat="1" spans="4:6">
      <c r="D386" s="267"/>
      <c r="E386" s="267"/>
      <c r="F386" s="267"/>
    </row>
    <row r="387" s="202" customFormat="1" spans="4:6">
      <c r="D387" s="267"/>
      <c r="E387" s="267"/>
      <c r="F387" s="267"/>
    </row>
    <row r="388" s="202" customFormat="1" spans="4:6">
      <c r="D388" s="267"/>
      <c r="E388" s="267"/>
      <c r="F388" s="267"/>
    </row>
    <row r="389" s="202" customFormat="1" spans="4:6">
      <c r="D389" s="267"/>
      <c r="E389" s="267"/>
      <c r="F389" s="267"/>
    </row>
    <row r="390" s="202" customFormat="1" spans="4:6">
      <c r="D390" s="267"/>
      <c r="E390" s="267"/>
      <c r="F390" s="267"/>
    </row>
    <row r="391" s="202" customFormat="1" spans="4:6">
      <c r="D391" s="267"/>
      <c r="E391" s="267"/>
      <c r="F391" s="267"/>
    </row>
    <row r="392" s="202" customFormat="1" spans="4:6">
      <c r="D392" s="267"/>
      <c r="E392" s="267"/>
      <c r="F392" s="267"/>
    </row>
    <row r="393" s="202" customFormat="1" spans="4:6">
      <c r="D393" s="267"/>
      <c r="E393" s="267"/>
      <c r="F393" s="267"/>
    </row>
    <row r="394" s="202" customFormat="1" spans="4:6">
      <c r="D394" s="267"/>
      <c r="E394" s="267"/>
      <c r="F394" s="267"/>
    </row>
    <row r="395" s="202" customFormat="1" spans="4:6">
      <c r="D395" s="267"/>
      <c r="E395" s="267"/>
      <c r="F395" s="267"/>
    </row>
    <row r="396" s="202" customFormat="1" spans="4:6">
      <c r="D396" s="267"/>
      <c r="E396" s="267"/>
      <c r="F396" s="267"/>
    </row>
    <row r="397" s="202" customFormat="1" spans="4:6">
      <c r="D397" s="267"/>
      <c r="E397" s="267"/>
      <c r="F397" s="267"/>
    </row>
    <row r="398" s="202" customFormat="1" spans="4:6">
      <c r="D398" s="267"/>
      <c r="E398" s="267"/>
      <c r="F398" s="267"/>
    </row>
    <row r="399" s="202" customFormat="1" spans="4:6">
      <c r="D399" s="267"/>
      <c r="E399" s="267"/>
      <c r="F399" s="267"/>
    </row>
    <row r="400" s="202" customFormat="1" spans="4:6">
      <c r="D400" s="267"/>
      <c r="E400" s="267"/>
      <c r="F400" s="267"/>
    </row>
    <row r="401" s="202" customFormat="1" spans="4:6">
      <c r="D401" s="267"/>
      <c r="E401" s="267"/>
      <c r="F401" s="267"/>
    </row>
    <row r="402" s="202" customFormat="1" spans="4:6">
      <c r="D402" s="267"/>
      <c r="E402" s="267"/>
      <c r="F402" s="267"/>
    </row>
    <row r="403" s="202" customFormat="1" spans="4:6">
      <c r="D403" s="267"/>
      <c r="E403" s="267"/>
      <c r="F403" s="267"/>
    </row>
    <row r="404" s="202" customFormat="1" spans="4:6">
      <c r="D404" s="267"/>
      <c r="E404" s="267"/>
      <c r="F404" s="267"/>
    </row>
    <row r="405" s="202" customFormat="1" spans="4:6">
      <c r="D405" s="267"/>
      <c r="E405" s="267"/>
      <c r="F405" s="267"/>
    </row>
    <row r="406" s="202" customFormat="1" spans="4:6">
      <c r="D406" s="267"/>
      <c r="E406" s="267"/>
      <c r="F406" s="267"/>
    </row>
    <row r="407" s="202" customFormat="1" spans="4:6">
      <c r="D407" s="267"/>
      <c r="E407" s="267"/>
      <c r="F407" s="267"/>
    </row>
    <row r="408" s="202" customFormat="1" spans="4:6">
      <c r="D408" s="267"/>
      <c r="E408" s="267"/>
      <c r="F408" s="267"/>
    </row>
    <row r="409" s="202" customFormat="1" spans="4:6">
      <c r="D409" s="267"/>
      <c r="E409" s="267"/>
      <c r="F409" s="267"/>
    </row>
    <row r="410" s="202" customFormat="1" spans="4:6">
      <c r="D410" s="267"/>
      <c r="E410" s="267"/>
      <c r="F410" s="267"/>
    </row>
    <row r="411" s="202" customFormat="1" spans="4:6">
      <c r="D411" s="267"/>
      <c r="E411" s="267"/>
      <c r="F411" s="267"/>
    </row>
    <row r="412" s="202" customFormat="1" spans="4:6">
      <c r="D412" s="267"/>
      <c r="E412" s="267"/>
      <c r="F412" s="267"/>
    </row>
    <row r="413" s="202" customFormat="1" spans="4:6">
      <c r="D413" s="267"/>
      <c r="E413" s="267"/>
      <c r="F413" s="267"/>
    </row>
    <row r="414" s="202" customFormat="1" spans="4:6">
      <c r="D414" s="267"/>
      <c r="E414" s="267"/>
      <c r="F414" s="267"/>
    </row>
    <row r="415" s="202" customFormat="1" spans="4:6">
      <c r="D415" s="267"/>
      <c r="E415" s="267"/>
      <c r="F415" s="267"/>
    </row>
    <row r="416" s="202" customFormat="1" spans="4:6">
      <c r="D416" s="267"/>
      <c r="E416" s="267"/>
      <c r="F416" s="267"/>
    </row>
    <row r="417" s="202" customFormat="1" spans="4:6">
      <c r="D417" s="267"/>
      <c r="E417" s="267"/>
      <c r="F417" s="267"/>
    </row>
    <row r="418" s="202" customFormat="1" spans="4:6">
      <c r="D418" s="267"/>
      <c r="E418" s="267"/>
      <c r="F418" s="267"/>
    </row>
    <row r="419" s="202" customFormat="1" spans="4:6">
      <c r="D419" s="267"/>
      <c r="E419" s="267"/>
      <c r="F419" s="267"/>
    </row>
    <row r="420" s="202" customFormat="1" spans="4:6">
      <c r="D420" s="267"/>
      <c r="E420" s="267"/>
      <c r="F420" s="267"/>
    </row>
    <row r="421" s="202" customFormat="1" spans="4:6">
      <c r="D421" s="267"/>
      <c r="E421" s="267"/>
      <c r="F421" s="267"/>
    </row>
    <row r="422" s="202" customFormat="1" spans="4:6">
      <c r="D422" s="267"/>
      <c r="E422" s="267"/>
      <c r="F422" s="267"/>
    </row>
    <row r="423" s="202" customFormat="1" spans="4:6">
      <c r="D423" s="267"/>
      <c r="E423" s="267"/>
      <c r="F423" s="267"/>
    </row>
    <row r="424" s="202" customFormat="1" spans="4:6">
      <c r="D424" s="267"/>
      <c r="E424" s="267"/>
      <c r="F424" s="267"/>
    </row>
    <row r="425" s="202" customFormat="1" spans="4:6">
      <c r="D425" s="267"/>
      <c r="E425" s="267"/>
      <c r="F425" s="267"/>
    </row>
    <row r="426" s="202" customFormat="1" spans="4:6">
      <c r="D426" s="267"/>
      <c r="E426" s="267"/>
      <c r="F426" s="267"/>
    </row>
    <row r="427" s="202" customFormat="1" spans="4:6">
      <c r="D427" s="267"/>
      <c r="E427" s="267"/>
      <c r="F427" s="267"/>
    </row>
    <row r="428" s="202" customFormat="1" spans="4:6">
      <c r="D428" s="267"/>
      <c r="E428" s="267"/>
      <c r="F428" s="267"/>
    </row>
    <row r="429" s="202" customFormat="1" spans="4:6">
      <c r="D429" s="267"/>
      <c r="E429" s="267"/>
      <c r="F429" s="267"/>
    </row>
    <row r="430" s="202" customFormat="1" spans="4:6">
      <c r="D430" s="267"/>
      <c r="E430" s="267"/>
      <c r="F430" s="267"/>
    </row>
    <row r="431" s="202" customFormat="1" spans="4:6">
      <c r="D431" s="267"/>
      <c r="E431" s="267"/>
      <c r="F431" s="267"/>
    </row>
    <row r="432" s="202" customFormat="1" spans="4:6">
      <c r="D432" s="267"/>
      <c r="E432" s="267"/>
      <c r="F432" s="267"/>
    </row>
    <row r="433" s="202" customFormat="1" spans="4:6">
      <c r="D433" s="267"/>
      <c r="E433" s="267"/>
      <c r="F433" s="267"/>
    </row>
    <row r="434" s="202" customFormat="1" spans="4:6">
      <c r="D434" s="267"/>
      <c r="E434" s="267"/>
      <c r="F434" s="267"/>
    </row>
    <row r="435" s="202" customFormat="1" spans="4:6">
      <c r="D435" s="267"/>
      <c r="E435" s="267"/>
      <c r="F435" s="267"/>
    </row>
    <row r="436" s="202" customFormat="1" spans="4:6">
      <c r="D436" s="267"/>
      <c r="E436" s="267"/>
      <c r="F436" s="267"/>
    </row>
    <row r="437" s="202" customFormat="1" spans="4:6">
      <c r="D437" s="267"/>
      <c r="E437" s="267"/>
      <c r="F437" s="267"/>
    </row>
    <row r="438" s="202" customFormat="1" spans="4:6">
      <c r="D438" s="267"/>
      <c r="E438" s="267"/>
      <c r="F438" s="267"/>
    </row>
    <row r="439" s="202" customFormat="1" spans="4:6">
      <c r="D439" s="267"/>
      <c r="E439" s="267"/>
      <c r="F439" s="267"/>
    </row>
    <row r="440" s="202" customFormat="1" spans="4:6">
      <c r="D440" s="267"/>
      <c r="E440" s="267"/>
      <c r="F440" s="267"/>
    </row>
    <row r="441" s="202" customFormat="1" spans="4:6">
      <c r="D441" s="267"/>
      <c r="E441" s="267"/>
      <c r="F441" s="267"/>
    </row>
    <row r="442" s="202" customFormat="1" spans="4:6">
      <c r="D442" s="267"/>
      <c r="E442" s="267"/>
      <c r="F442" s="267"/>
    </row>
    <row r="443" s="202" customFormat="1" spans="4:6">
      <c r="D443" s="267"/>
      <c r="E443" s="267"/>
      <c r="F443" s="267"/>
    </row>
    <row r="444" s="202" customFormat="1" spans="4:6">
      <c r="D444" s="267"/>
      <c r="E444" s="267"/>
      <c r="F444" s="267"/>
    </row>
    <row r="445" s="202" customFormat="1" spans="4:6">
      <c r="D445" s="267"/>
      <c r="E445" s="267"/>
      <c r="F445" s="267"/>
    </row>
    <row r="446" s="202" customFormat="1" spans="4:6">
      <c r="D446" s="267"/>
      <c r="E446" s="267"/>
      <c r="F446" s="267"/>
    </row>
    <row r="447" s="202" customFormat="1" spans="4:6">
      <c r="D447" s="267"/>
      <c r="E447" s="267"/>
      <c r="F447" s="267"/>
    </row>
    <row r="448" s="202" customFormat="1" spans="4:6">
      <c r="D448" s="267"/>
      <c r="E448" s="267"/>
      <c r="F448" s="267"/>
    </row>
    <row r="449" s="202" customFormat="1" spans="4:6">
      <c r="D449" s="267"/>
      <c r="E449" s="267"/>
      <c r="F449" s="267"/>
    </row>
    <row r="450" s="202" customFormat="1" spans="4:6">
      <c r="D450" s="267"/>
      <c r="E450" s="267"/>
      <c r="F450" s="267"/>
    </row>
    <row r="451" s="202" customFormat="1" spans="4:6">
      <c r="D451" s="267"/>
      <c r="E451" s="267"/>
      <c r="F451" s="267"/>
    </row>
    <row r="452" s="202" customFormat="1" spans="4:6">
      <c r="D452" s="267"/>
      <c r="E452" s="267"/>
      <c r="F452" s="267"/>
    </row>
    <row r="453" s="202" customFormat="1" spans="4:6">
      <c r="D453" s="267"/>
      <c r="E453" s="267"/>
      <c r="F453" s="267"/>
    </row>
    <row r="454" s="202" customFormat="1" spans="4:6">
      <c r="D454" s="267"/>
      <c r="E454" s="267"/>
      <c r="F454" s="267"/>
    </row>
    <row r="455" s="202" customFormat="1" spans="4:6">
      <c r="D455" s="267"/>
      <c r="E455" s="267"/>
      <c r="F455" s="267"/>
    </row>
    <row r="456" s="202" customFormat="1" spans="4:6">
      <c r="D456" s="267"/>
      <c r="E456" s="267"/>
      <c r="F456" s="267"/>
    </row>
    <row r="457" s="202" customFormat="1" spans="4:6">
      <c r="D457" s="267"/>
      <c r="E457" s="267"/>
      <c r="F457" s="267"/>
    </row>
    <row r="458" s="202" customFormat="1" spans="4:6">
      <c r="D458" s="267"/>
      <c r="E458" s="267"/>
      <c r="F458" s="267"/>
    </row>
    <row r="459" s="202" customFormat="1" spans="4:6">
      <c r="D459" s="267"/>
      <c r="E459" s="267"/>
      <c r="F459" s="267"/>
    </row>
    <row r="460" s="202" customFormat="1" spans="4:6">
      <c r="D460" s="267"/>
      <c r="E460" s="267"/>
      <c r="F460" s="267"/>
    </row>
    <row r="461" s="202" customFormat="1" spans="4:6">
      <c r="D461" s="267"/>
      <c r="E461" s="267"/>
      <c r="F461" s="267"/>
    </row>
    <row r="462" s="202" customFormat="1" spans="4:6">
      <c r="D462" s="267"/>
      <c r="E462" s="267"/>
      <c r="F462" s="267"/>
    </row>
    <row r="463" s="202" customFormat="1" spans="4:6">
      <c r="D463" s="267"/>
      <c r="E463" s="267"/>
      <c r="F463" s="267"/>
    </row>
    <row r="464" s="202" customFormat="1" spans="4:6">
      <c r="D464" s="267"/>
      <c r="E464" s="267"/>
      <c r="F464" s="267"/>
    </row>
    <row r="465" s="202" customFormat="1" spans="4:6">
      <c r="D465" s="267"/>
      <c r="E465" s="267"/>
      <c r="F465" s="267"/>
    </row>
    <row r="466" s="202" customFormat="1" spans="4:6">
      <c r="D466" s="267"/>
      <c r="E466" s="267"/>
      <c r="F466" s="267"/>
    </row>
    <row r="467" s="202" customFormat="1" spans="4:6">
      <c r="D467" s="267"/>
      <c r="E467" s="267"/>
      <c r="F467" s="267"/>
    </row>
    <row r="468" s="202" customFormat="1" spans="4:6">
      <c r="D468" s="267"/>
      <c r="E468" s="267"/>
      <c r="F468" s="267"/>
    </row>
    <row r="469" s="202" customFormat="1" spans="4:6">
      <c r="D469" s="267"/>
      <c r="E469" s="267"/>
      <c r="F469" s="267"/>
    </row>
    <row r="470" s="202" customFormat="1" spans="4:6">
      <c r="D470" s="267"/>
      <c r="E470" s="267"/>
      <c r="F470" s="267"/>
    </row>
    <row r="471" s="202" customFormat="1" spans="4:6">
      <c r="D471" s="267"/>
      <c r="E471" s="267"/>
      <c r="F471" s="267"/>
    </row>
    <row r="472" s="202" customFormat="1" spans="4:6">
      <c r="D472" s="267"/>
      <c r="E472" s="267"/>
      <c r="F472" s="267"/>
    </row>
    <row r="473" s="202" customFormat="1" spans="4:6">
      <c r="D473" s="267"/>
      <c r="E473" s="267"/>
      <c r="F473" s="267"/>
    </row>
    <row r="474" s="202" customFormat="1" spans="4:6">
      <c r="D474" s="267"/>
      <c r="E474" s="267"/>
      <c r="F474" s="267"/>
    </row>
    <row r="475" s="202" customFormat="1" spans="4:6">
      <c r="D475" s="267"/>
      <c r="E475" s="267"/>
      <c r="F475" s="267"/>
    </row>
    <row r="476" s="202" customFormat="1" spans="4:6">
      <c r="D476" s="267"/>
      <c r="E476" s="267"/>
      <c r="F476" s="267"/>
    </row>
    <row r="477" s="202" customFormat="1" spans="4:6">
      <c r="D477" s="267"/>
      <c r="E477" s="267"/>
      <c r="F477" s="267"/>
    </row>
    <row r="478" s="202" customFormat="1" spans="4:6">
      <c r="D478" s="267"/>
      <c r="E478" s="267"/>
      <c r="F478" s="267"/>
    </row>
    <row r="479" s="202" customFormat="1" spans="4:6">
      <c r="D479" s="267"/>
      <c r="E479" s="267"/>
      <c r="F479" s="267"/>
    </row>
    <row r="480" s="202" customFormat="1" spans="4:6">
      <c r="D480" s="267"/>
      <c r="E480" s="267"/>
      <c r="F480" s="267"/>
    </row>
    <row r="481" s="202" customFormat="1" spans="4:6">
      <c r="D481" s="267"/>
      <c r="E481" s="267"/>
      <c r="F481" s="267"/>
    </row>
    <row r="482" s="202" customFormat="1" spans="4:6">
      <c r="D482" s="267"/>
      <c r="E482" s="267"/>
      <c r="F482" s="267"/>
    </row>
    <row r="483" s="202" customFormat="1" spans="4:6">
      <c r="D483" s="267"/>
      <c r="E483" s="267"/>
      <c r="F483" s="267"/>
    </row>
    <row r="484" s="202" customFormat="1" spans="4:6">
      <c r="D484" s="267"/>
      <c r="E484" s="267"/>
      <c r="F484" s="267"/>
    </row>
    <row r="485" s="202" customFormat="1" spans="4:6">
      <c r="D485" s="267"/>
      <c r="E485" s="267"/>
      <c r="F485" s="267"/>
    </row>
    <row r="486" s="202" customFormat="1" spans="4:6">
      <c r="D486" s="267"/>
      <c r="E486" s="267"/>
      <c r="F486" s="267"/>
    </row>
    <row r="487" s="202" customFormat="1" spans="4:6">
      <c r="D487" s="267"/>
      <c r="E487" s="267"/>
      <c r="F487" s="267"/>
    </row>
    <row r="488" s="202" customFormat="1" spans="4:6">
      <c r="D488" s="267"/>
      <c r="E488" s="267"/>
      <c r="F488" s="267"/>
    </row>
    <row r="489" s="202" customFormat="1" spans="4:6">
      <c r="D489" s="267"/>
      <c r="E489" s="267"/>
      <c r="F489" s="267"/>
    </row>
    <row r="490" s="202" customFormat="1" spans="4:6">
      <c r="D490" s="267"/>
      <c r="E490" s="267"/>
      <c r="F490" s="267"/>
    </row>
    <row r="491" s="202" customFormat="1" spans="4:6">
      <c r="D491" s="267"/>
      <c r="E491" s="267"/>
      <c r="F491" s="267"/>
    </row>
    <row r="492" s="202" customFormat="1" spans="4:6">
      <c r="D492" s="267"/>
      <c r="E492" s="267"/>
      <c r="F492" s="267"/>
    </row>
    <row r="493" s="202" customFormat="1" spans="4:6">
      <c r="D493" s="267"/>
      <c r="E493" s="267"/>
      <c r="F493" s="267"/>
    </row>
    <row r="494" s="202" customFormat="1" spans="4:6">
      <c r="D494" s="267"/>
      <c r="E494" s="267"/>
      <c r="F494" s="267"/>
    </row>
    <row r="495" s="202" customFormat="1" spans="4:6">
      <c r="D495" s="267"/>
      <c r="E495" s="267"/>
      <c r="F495" s="267"/>
    </row>
    <row r="496" s="202" customFormat="1" spans="4:6">
      <c r="D496" s="267"/>
      <c r="E496" s="267"/>
      <c r="F496" s="267"/>
    </row>
    <row r="497" s="202" customFormat="1" spans="4:6">
      <c r="D497" s="267"/>
      <c r="E497" s="267"/>
      <c r="F497" s="267"/>
    </row>
    <row r="498" s="202" customFormat="1" spans="4:6">
      <c r="D498" s="267"/>
      <c r="E498" s="267"/>
      <c r="F498" s="267"/>
    </row>
    <row r="499" s="202" customFormat="1" spans="4:6">
      <c r="D499" s="267"/>
      <c r="E499" s="267"/>
      <c r="F499" s="267"/>
    </row>
    <row r="500" s="202" customFormat="1" spans="4:6">
      <c r="D500" s="267"/>
      <c r="E500" s="267"/>
      <c r="F500" s="267"/>
    </row>
    <row r="501" s="202" customFormat="1" spans="4:6">
      <c r="D501" s="267"/>
      <c r="E501" s="267"/>
      <c r="F501" s="267"/>
    </row>
    <row r="502" s="202" customFormat="1" spans="4:6">
      <c r="D502" s="267"/>
      <c r="E502" s="267"/>
      <c r="F502" s="267"/>
    </row>
    <row r="503" s="202" customFormat="1" spans="4:6">
      <c r="D503" s="267"/>
      <c r="E503" s="267"/>
      <c r="F503" s="267"/>
    </row>
    <row r="504" s="202" customFormat="1" spans="4:6">
      <c r="D504" s="267"/>
      <c r="E504" s="267"/>
      <c r="F504" s="267"/>
    </row>
    <row r="505" s="202" customFormat="1" spans="4:6">
      <c r="D505" s="267"/>
      <c r="E505" s="267"/>
      <c r="F505" s="267"/>
    </row>
    <row r="506" s="202" customFormat="1" spans="4:6">
      <c r="D506" s="267"/>
      <c r="E506" s="267"/>
      <c r="F506" s="267"/>
    </row>
    <row r="507" s="202" customFormat="1" spans="4:6">
      <c r="D507" s="267"/>
      <c r="E507" s="267"/>
      <c r="F507" s="267"/>
    </row>
    <row r="508" s="202" customFormat="1" spans="4:6">
      <c r="D508" s="267"/>
      <c r="E508" s="267"/>
      <c r="F508" s="267"/>
    </row>
    <row r="509" s="202" customFormat="1" spans="4:6">
      <c r="D509" s="267"/>
      <c r="E509" s="267"/>
      <c r="F509" s="267"/>
    </row>
    <row r="510" s="202" customFormat="1" spans="4:6">
      <c r="D510" s="267"/>
      <c r="E510" s="267"/>
      <c r="F510" s="267"/>
    </row>
    <row r="511" s="202" customFormat="1" spans="4:6">
      <c r="D511" s="267"/>
      <c r="E511" s="267"/>
      <c r="F511" s="267"/>
    </row>
    <row r="512" s="202" customFormat="1" spans="4:6">
      <c r="D512" s="267"/>
      <c r="E512" s="267"/>
      <c r="F512" s="267"/>
    </row>
    <row r="513" s="202" customFormat="1" spans="4:6">
      <c r="D513" s="267"/>
      <c r="E513" s="267"/>
      <c r="F513" s="267"/>
    </row>
    <row r="514" s="202" customFormat="1" spans="4:6">
      <c r="D514" s="267"/>
      <c r="E514" s="267"/>
      <c r="F514" s="267"/>
    </row>
    <row r="515" s="202" customFormat="1" spans="4:6">
      <c r="D515" s="267"/>
      <c r="E515" s="267"/>
      <c r="F515" s="267"/>
    </row>
    <row r="516" s="202" customFormat="1" spans="4:6">
      <c r="D516" s="267"/>
      <c r="E516" s="267"/>
      <c r="F516" s="267"/>
    </row>
    <row r="517" s="202" customFormat="1" spans="4:6">
      <c r="D517" s="267"/>
      <c r="E517" s="267"/>
      <c r="F517" s="267"/>
    </row>
    <row r="518" s="202" customFormat="1" spans="4:6">
      <c r="D518" s="267"/>
      <c r="E518" s="267"/>
      <c r="F518" s="267"/>
    </row>
    <row r="519" s="202" customFormat="1" spans="4:6">
      <c r="D519" s="267"/>
      <c r="E519" s="267"/>
      <c r="F519" s="267"/>
    </row>
    <row r="520" s="202" customFormat="1" spans="4:6">
      <c r="D520" s="267"/>
      <c r="E520" s="267"/>
      <c r="F520" s="267"/>
    </row>
    <row r="521" s="202" customFormat="1" spans="4:6">
      <c r="D521" s="267"/>
      <c r="E521" s="267"/>
      <c r="F521" s="267"/>
    </row>
    <row r="522" s="202" customFormat="1" spans="4:6">
      <c r="D522" s="267"/>
      <c r="E522" s="267"/>
      <c r="F522" s="267"/>
    </row>
    <row r="523" s="202" customFormat="1" spans="4:6">
      <c r="D523" s="267"/>
      <c r="E523" s="267"/>
      <c r="F523" s="267"/>
    </row>
    <row r="524" s="202" customFormat="1" spans="4:6">
      <c r="D524" s="267"/>
      <c r="E524" s="267"/>
      <c r="F524" s="267"/>
    </row>
    <row r="525" s="202" customFormat="1" spans="4:6">
      <c r="D525" s="267"/>
      <c r="E525" s="267"/>
      <c r="F525" s="267"/>
    </row>
    <row r="526" s="202" customFormat="1" spans="4:6">
      <c r="D526" s="267"/>
      <c r="E526" s="267"/>
      <c r="F526" s="267"/>
    </row>
    <row r="527" s="202" customFormat="1" spans="4:6">
      <c r="D527" s="267"/>
      <c r="E527" s="267"/>
      <c r="F527" s="267"/>
    </row>
    <row r="528" s="202" customFormat="1" spans="4:6">
      <c r="D528" s="267"/>
      <c r="E528" s="267"/>
      <c r="F528" s="267"/>
    </row>
    <row r="529" s="202" customFormat="1" spans="4:6">
      <c r="D529" s="267"/>
      <c r="E529" s="267"/>
      <c r="F529" s="267"/>
    </row>
    <row r="530" s="202" customFormat="1" spans="4:6">
      <c r="D530" s="267"/>
      <c r="E530" s="267"/>
      <c r="F530" s="267"/>
    </row>
    <row r="531" s="202" customFormat="1" spans="4:6">
      <c r="D531" s="267"/>
      <c r="E531" s="267"/>
      <c r="F531" s="267"/>
    </row>
    <row r="532" s="202" customFormat="1" spans="4:6">
      <c r="D532" s="267"/>
      <c r="E532" s="267"/>
      <c r="F532" s="267"/>
    </row>
    <row r="533" s="202" customFormat="1" spans="4:6">
      <c r="D533" s="267"/>
      <c r="E533" s="267"/>
      <c r="F533" s="267"/>
    </row>
    <row r="534" s="202" customFormat="1" spans="4:6">
      <c r="D534" s="267"/>
      <c r="E534" s="267"/>
      <c r="F534" s="267"/>
    </row>
    <row r="535" s="202" customFormat="1" spans="4:6">
      <c r="D535" s="267"/>
      <c r="E535" s="267"/>
      <c r="F535" s="267"/>
    </row>
    <row r="536" s="202" customFormat="1" spans="4:6">
      <c r="D536" s="267"/>
      <c r="E536" s="267"/>
      <c r="F536" s="267"/>
    </row>
    <row r="537" s="202" customFormat="1" spans="4:6">
      <c r="D537" s="267"/>
      <c r="E537" s="267"/>
      <c r="F537" s="267"/>
    </row>
    <row r="538" s="202" customFormat="1" spans="4:6">
      <c r="D538" s="267"/>
      <c r="E538" s="267"/>
      <c r="F538" s="267"/>
    </row>
    <row r="539" s="202" customFormat="1" spans="4:6">
      <c r="D539" s="267"/>
      <c r="E539" s="267"/>
      <c r="F539" s="267"/>
    </row>
    <row r="540" s="202" customFormat="1" spans="4:6">
      <c r="D540" s="267"/>
      <c r="E540" s="267"/>
      <c r="F540" s="267"/>
    </row>
    <row r="541" s="202" customFormat="1" spans="4:6">
      <c r="D541" s="267"/>
      <c r="E541" s="267"/>
      <c r="F541" s="267"/>
    </row>
    <row r="542" s="202" customFormat="1" spans="4:6">
      <c r="D542" s="267"/>
      <c r="E542" s="267"/>
      <c r="F542" s="267"/>
    </row>
    <row r="543" s="202" customFormat="1" spans="4:6">
      <c r="D543" s="267"/>
      <c r="E543" s="267"/>
      <c r="F543" s="267"/>
    </row>
    <row r="544" s="202" customFormat="1" spans="4:6">
      <c r="D544" s="267"/>
      <c r="E544" s="267"/>
      <c r="F544" s="267"/>
    </row>
    <row r="545" s="202" customFormat="1" spans="4:6">
      <c r="D545" s="267"/>
      <c r="E545" s="267"/>
      <c r="F545" s="267"/>
    </row>
    <row r="546" s="202" customFormat="1" spans="4:6">
      <c r="D546" s="267"/>
      <c r="E546" s="267"/>
      <c r="F546" s="267"/>
    </row>
    <row r="547" s="202" customFormat="1" spans="4:6">
      <c r="D547" s="267"/>
      <c r="E547" s="267"/>
      <c r="F547" s="267"/>
    </row>
    <row r="548" s="202" customFormat="1" spans="4:6">
      <c r="D548" s="267"/>
      <c r="E548" s="267"/>
      <c r="F548" s="267"/>
    </row>
    <row r="549" s="202" customFormat="1" spans="4:6">
      <c r="D549" s="267"/>
      <c r="E549" s="267"/>
      <c r="F549" s="267"/>
    </row>
    <row r="550" s="202" customFormat="1" spans="4:6">
      <c r="D550" s="267"/>
      <c r="E550" s="267"/>
      <c r="F550" s="267"/>
    </row>
    <row r="551" s="202" customFormat="1" spans="4:6">
      <c r="D551" s="267"/>
      <c r="E551" s="267"/>
      <c r="F551" s="267"/>
    </row>
    <row r="552" s="202" customFormat="1" spans="4:6">
      <c r="D552" s="267"/>
      <c r="E552" s="267"/>
      <c r="F552" s="267"/>
    </row>
    <row r="553" s="202" customFormat="1" spans="4:6">
      <c r="D553" s="267"/>
      <c r="E553" s="267"/>
      <c r="F553" s="267"/>
    </row>
    <row r="554" s="202" customFormat="1" spans="4:6">
      <c r="D554" s="267"/>
      <c r="E554" s="267"/>
      <c r="F554" s="267"/>
    </row>
    <row r="555" s="202" customFormat="1" spans="4:6">
      <c r="D555" s="267"/>
      <c r="E555" s="267"/>
      <c r="F555" s="267"/>
    </row>
    <row r="556" s="202" customFormat="1" spans="4:6">
      <c r="D556" s="267"/>
      <c r="E556" s="267"/>
      <c r="F556" s="267"/>
    </row>
    <row r="557" s="202" customFormat="1" spans="4:6">
      <c r="D557" s="267"/>
      <c r="E557" s="267"/>
      <c r="F557" s="267"/>
    </row>
    <row r="558" s="202" customFormat="1" spans="4:6">
      <c r="D558" s="267"/>
      <c r="E558" s="267"/>
      <c r="F558" s="267"/>
    </row>
    <row r="559" s="202" customFormat="1" spans="4:6">
      <c r="D559" s="267"/>
      <c r="E559" s="267"/>
      <c r="F559" s="267"/>
    </row>
    <row r="560" s="202" customFormat="1" spans="4:6">
      <c r="D560" s="267"/>
      <c r="E560" s="267"/>
      <c r="F560" s="267"/>
    </row>
    <row r="561" s="202" customFormat="1" spans="4:6">
      <c r="D561" s="267"/>
      <c r="E561" s="267"/>
      <c r="F561" s="267"/>
    </row>
    <row r="562" s="202" customFormat="1" spans="4:6">
      <c r="D562" s="267"/>
      <c r="E562" s="267"/>
      <c r="F562" s="267"/>
    </row>
    <row r="563" s="202" customFormat="1" spans="4:6">
      <c r="D563" s="267"/>
      <c r="E563" s="267"/>
      <c r="F563" s="267"/>
    </row>
    <row r="564" s="202" customFormat="1" spans="4:6">
      <c r="D564" s="267"/>
      <c r="E564" s="267"/>
      <c r="F564" s="267"/>
    </row>
    <row r="565" s="202" customFormat="1" spans="4:6">
      <c r="D565" s="267"/>
      <c r="E565" s="267"/>
      <c r="F565" s="267"/>
    </row>
    <row r="566" s="202" customFormat="1" spans="4:6">
      <c r="D566" s="267"/>
      <c r="E566" s="267"/>
      <c r="F566" s="267"/>
    </row>
    <row r="567" s="202" customFormat="1" spans="4:6">
      <c r="D567" s="267"/>
      <c r="E567" s="267"/>
      <c r="F567" s="267"/>
    </row>
    <row r="568" s="202" customFormat="1" spans="4:6">
      <c r="D568" s="267"/>
      <c r="E568" s="267"/>
      <c r="F568" s="267"/>
    </row>
    <row r="569" s="202" customFormat="1" spans="4:6">
      <c r="D569" s="267"/>
      <c r="E569" s="267"/>
      <c r="F569" s="267"/>
    </row>
    <row r="570" s="202" customFormat="1" spans="4:6">
      <c r="D570" s="267"/>
      <c r="E570" s="267"/>
      <c r="F570" s="267"/>
    </row>
    <row r="571" s="202" customFormat="1" spans="4:6">
      <c r="D571" s="267"/>
      <c r="E571" s="267"/>
      <c r="F571" s="267"/>
    </row>
    <row r="572" s="202" customFormat="1" spans="4:6">
      <c r="D572" s="267"/>
      <c r="E572" s="267"/>
      <c r="F572" s="267"/>
    </row>
    <row r="573" s="202" customFormat="1" spans="4:6">
      <c r="D573" s="267"/>
      <c r="E573" s="267"/>
      <c r="F573" s="267"/>
    </row>
    <row r="574" s="202" customFormat="1" spans="4:6">
      <c r="D574" s="267"/>
      <c r="E574" s="267"/>
      <c r="F574" s="267"/>
    </row>
    <row r="575" s="202" customFormat="1" spans="4:6">
      <c r="D575" s="267"/>
      <c r="E575" s="267"/>
      <c r="F575" s="267"/>
    </row>
    <row r="576" s="202" customFormat="1" spans="4:6">
      <c r="D576" s="267"/>
      <c r="E576" s="267"/>
      <c r="F576" s="267"/>
    </row>
    <row r="577" s="202" customFormat="1" spans="4:6">
      <c r="D577" s="267"/>
      <c r="E577" s="267"/>
      <c r="F577" s="267"/>
    </row>
    <row r="578" s="202" customFormat="1" spans="4:6">
      <c r="D578" s="267"/>
      <c r="E578" s="267"/>
      <c r="F578" s="267"/>
    </row>
    <row r="579" s="202" customFormat="1" spans="4:6">
      <c r="D579" s="267"/>
      <c r="E579" s="267"/>
      <c r="F579" s="267"/>
    </row>
    <row r="580" s="202" customFormat="1" spans="4:6">
      <c r="D580" s="267"/>
      <c r="E580" s="267"/>
      <c r="F580" s="267"/>
    </row>
    <row r="581" s="202" customFormat="1" spans="4:6">
      <c r="D581" s="267"/>
      <c r="E581" s="267"/>
      <c r="F581" s="267"/>
    </row>
    <row r="582" s="202" customFormat="1" spans="4:6">
      <c r="D582" s="267"/>
      <c r="E582" s="267"/>
      <c r="F582" s="267"/>
    </row>
    <row r="583" s="202" customFormat="1" spans="4:6">
      <c r="D583" s="267"/>
      <c r="E583" s="267"/>
      <c r="F583" s="267"/>
    </row>
    <row r="584" s="202" customFormat="1" spans="4:6">
      <c r="D584" s="267"/>
      <c r="E584" s="267"/>
      <c r="F584" s="267"/>
    </row>
    <row r="585" s="202" customFormat="1" spans="4:6">
      <c r="D585" s="267"/>
      <c r="E585" s="267"/>
      <c r="F585" s="267"/>
    </row>
    <row r="586" s="202" customFormat="1" spans="4:6">
      <c r="D586" s="267"/>
      <c r="E586" s="267"/>
      <c r="F586" s="267"/>
    </row>
    <row r="587" s="202" customFormat="1" spans="4:6">
      <c r="D587" s="267"/>
      <c r="E587" s="267"/>
      <c r="F587" s="267"/>
    </row>
    <row r="588" s="202" customFormat="1" spans="4:6">
      <c r="D588" s="267"/>
      <c r="E588" s="267"/>
      <c r="F588" s="267"/>
    </row>
    <row r="589" s="202" customFormat="1" spans="4:6">
      <c r="D589" s="267"/>
      <c r="E589" s="267"/>
      <c r="F589" s="267"/>
    </row>
    <row r="590" s="202" customFormat="1" spans="4:6">
      <c r="D590" s="267"/>
      <c r="E590" s="267"/>
      <c r="F590" s="267"/>
    </row>
    <row r="591" s="202" customFormat="1" spans="4:6">
      <c r="D591" s="267"/>
      <c r="E591" s="267"/>
      <c r="F591" s="267"/>
    </row>
    <row r="592" s="202" customFormat="1" spans="4:6">
      <c r="D592" s="267"/>
      <c r="E592" s="267"/>
      <c r="F592" s="267"/>
    </row>
    <row r="593" s="202" customFormat="1" spans="4:6">
      <c r="D593" s="267"/>
      <c r="E593" s="267"/>
      <c r="F593" s="267"/>
    </row>
    <row r="594" s="202" customFormat="1" spans="4:6">
      <c r="D594" s="267"/>
      <c r="E594" s="267"/>
      <c r="F594" s="267"/>
    </row>
    <row r="595" s="202" customFormat="1" spans="4:6">
      <c r="D595" s="267"/>
      <c r="E595" s="267"/>
      <c r="F595" s="267"/>
    </row>
    <row r="596" s="202" customFormat="1" spans="4:6">
      <c r="D596" s="267"/>
      <c r="E596" s="267"/>
      <c r="F596" s="267"/>
    </row>
    <row r="597" s="202" customFormat="1" spans="4:6">
      <c r="D597" s="267"/>
      <c r="E597" s="267"/>
      <c r="F597" s="267"/>
    </row>
    <row r="598" s="202" customFormat="1" spans="4:6">
      <c r="D598" s="267"/>
      <c r="E598" s="267"/>
      <c r="F598" s="267"/>
    </row>
    <row r="599" s="202" customFormat="1" spans="4:6">
      <c r="D599" s="267"/>
      <c r="E599" s="267"/>
      <c r="F599" s="267"/>
    </row>
    <row r="600" s="202" customFormat="1" spans="4:6">
      <c r="D600" s="267"/>
      <c r="E600" s="267"/>
      <c r="F600" s="267"/>
    </row>
    <row r="601" s="202" customFormat="1" spans="4:6">
      <c r="D601" s="267"/>
      <c r="E601" s="267"/>
      <c r="F601" s="267"/>
    </row>
    <row r="602" s="202" customFormat="1" spans="4:6">
      <c r="D602" s="267"/>
      <c r="E602" s="267"/>
      <c r="F602" s="267"/>
    </row>
    <row r="603" s="202" customFormat="1" spans="4:6">
      <c r="D603" s="267"/>
      <c r="E603" s="267"/>
      <c r="F603" s="267"/>
    </row>
    <row r="604" s="202" customFormat="1" spans="4:6">
      <c r="D604" s="267"/>
      <c r="E604" s="267"/>
      <c r="F604" s="267"/>
    </row>
    <row r="605" s="202" customFormat="1" spans="4:6">
      <c r="D605" s="267"/>
      <c r="E605" s="267"/>
      <c r="F605" s="267"/>
    </row>
    <row r="606" s="202" customFormat="1" spans="4:6">
      <c r="D606" s="267"/>
      <c r="E606" s="267"/>
      <c r="F606" s="267"/>
    </row>
    <row r="607" s="202" customFormat="1" spans="4:6">
      <c r="D607" s="267"/>
      <c r="E607" s="267"/>
      <c r="F607" s="267"/>
    </row>
    <row r="608" s="202" customFormat="1" spans="4:6">
      <c r="D608" s="267"/>
      <c r="E608" s="267"/>
      <c r="F608" s="267"/>
    </row>
    <row r="609" s="202" customFormat="1" spans="4:6">
      <c r="D609" s="267"/>
      <c r="E609" s="267"/>
      <c r="F609" s="267"/>
    </row>
    <row r="610" s="202" customFormat="1" spans="4:6">
      <c r="D610" s="267"/>
      <c r="E610" s="267"/>
      <c r="F610" s="267"/>
    </row>
    <row r="611" s="202" customFormat="1" spans="4:6">
      <c r="D611" s="267"/>
      <c r="E611" s="267"/>
      <c r="F611" s="267"/>
    </row>
    <row r="612" s="202" customFormat="1" spans="4:6">
      <c r="D612" s="267"/>
      <c r="E612" s="267"/>
      <c r="F612" s="267"/>
    </row>
    <row r="613" s="202" customFormat="1" spans="4:6">
      <c r="D613" s="267"/>
      <c r="E613" s="267"/>
      <c r="F613" s="267"/>
    </row>
    <row r="614" s="202" customFormat="1" spans="4:6">
      <c r="D614" s="267"/>
      <c r="E614" s="267"/>
      <c r="F614" s="267"/>
    </row>
    <row r="615" s="202" customFormat="1" spans="4:6">
      <c r="D615" s="267"/>
      <c r="E615" s="267"/>
      <c r="F615" s="267"/>
    </row>
    <row r="616" s="202" customFormat="1" spans="4:6">
      <c r="D616" s="267"/>
      <c r="E616" s="267"/>
      <c r="F616" s="267"/>
    </row>
    <row r="617" s="202" customFormat="1" spans="4:6">
      <c r="D617" s="267"/>
      <c r="E617" s="267"/>
      <c r="F617" s="267"/>
    </row>
    <row r="618" s="202" customFormat="1" spans="4:6">
      <c r="D618" s="267"/>
      <c r="E618" s="267"/>
      <c r="F618" s="267"/>
    </row>
    <row r="619" s="202" customFormat="1" spans="4:6">
      <c r="D619" s="267"/>
      <c r="E619" s="267"/>
      <c r="F619" s="267"/>
    </row>
    <row r="620" s="202" customFormat="1" spans="4:6">
      <c r="D620" s="267"/>
      <c r="E620" s="267"/>
      <c r="F620" s="267"/>
    </row>
    <row r="621" s="202" customFormat="1" spans="4:6">
      <c r="D621" s="267"/>
      <c r="E621" s="267"/>
      <c r="F621" s="267"/>
    </row>
    <row r="622" s="202" customFormat="1" spans="4:6">
      <c r="D622" s="267"/>
      <c r="E622" s="267"/>
      <c r="F622" s="267"/>
    </row>
    <row r="623" s="202" customFormat="1" spans="4:6">
      <c r="D623" s="267"/>
      <c r="E623" s="267"/>
      <c r="F623" s="267"/>
    </row>
    <row r="624" s="202" customFormat="1" spans="4:6">
      <c r="D624" s="267"/>
      <c r="E624" s="267"/>
      <c r="F624" s="267"/>
    </row>
    <row r="625" s="202" customFormat="1" spans="4:6">
      <c r="D625" s="267"/>
      <c r="E625" s="267"/>
      <c r="F625" s="267"/>
    </row>
    <row r="626" s="202" customFormat="1" spans="4:6">
      <c r="D626" s="267"/>
      <c r="E626" s="267"/>
      <c r="F626" s="267"/>
    </row>
    <row r="627" s="202" customFormat="1" spans="4:6">
      <c r="D627" s="267"/>
      <c r="E627" s="267"/>
      <c r="F627" s="267"/>
    </row>
    <row r="628" s="202" customFormat="1" spans="4:6">
      <c r="D628" s="267"/>
      <c r="E628" s="267"/>
      <c r="F628" s="267"/>
    </row>
    <row r="629" s="202" customFormat="1" spans="4:6">
      <c r="D629" s="267"/>
      <c r="E629" s="267"/>
      <c r="F629" s="267"/>
    </row>
    <row r="630" s="202" customFormat="1" spans="4:6">
      <c r="D630" s="267"/>
      <c r="E630" s="267"/>
      <c r="F630" s="267"/>
    </row>
    <row r="631" s="202" customFormat="1" spans="4:6">
      <c r="D631" s="267"/>
      <c r="E631" s="267"/>
      <c r="F631" s="267"/>
    </row>
    <row r="632" s="202" customFormat="1" spans="4:6">
      <c r="D632" s="267"/>
      <c r="E632" s="267"/>
      <c r="F632" s="267"/>
    </row>
    <row r="633" s="202" customFormat="1" spans="4:6">
      <c r="D633" s="267"/>
      <c r="E633" s="267"/>
      <c r="F633" s="267"/>
    </row>
    <row r="634" s="202" customFormat="1" spans="4:6">
      <c r="D634" s="267"/>
      <c r="E634" s="267"/>
      <c r="F634" s="267"/>
    </row>
    <row r="635" s="202" customFormat="1" spans="4:6">
      <c r="D635" s="267"/>
      <c r="E635" s="267"/>
      <c r="F635" s="267"/>
    </row>
    <row r="636" s="202" customFormat="1" spans="4:6">
      <c r="D636" s="267"/>
      <c r="E636" s="267"/>
      <c r="F636" s="267"/>
    </row>
    <row r="637" s="202" customFormat="1" spans="4:6">
      <c r="D637" s="267"/>
      <c r="E637" s="267"/>
      <c r="F637" s="267"/>
    </row>
    <row r="638" s="202" customFormat="1" spans="4:6">
      <c r="D638" s="267"/>
      <c r="E638" s="267"/>
      <c r="F638" s="267"/>
    </row>
    <row r="639" s="202" customFormat="1" spans="4:6">
      <c r="D639" s="267"/>
      <c r="E639" s="267"/>
      <c r="F639" s="267"/>
    </row>
    <row r="640" s="202" customFormat="1" spans="4:6">
      <c r="D640" s="267"/>
      <c r="E640" s="267"/>
      <c r="F640" s="267"/>
    </row>
    <row r="641" s="202" customFormat="1" spans="4:6">
      <c r="D641" s="267"/>
      <c r="E641" s="267"/>
      <c r="F641" s="267"/>
    </row>
    <row r="642" s="202" customFormat="1" spans="4:6">
      <c r="D642" s="267"/>
      <c r="E642" s="267"/>
      <c r="F642" s="267"/>
    </row>
    <row r="643" s="202" customFormat="1" spans="4:6">
      <c r="D643" s="267"/>
      <c r="E643" s="267"/>
      <c r="F643" s="267"/>
    </row>
    <row r="644" s="202" customFormat="1" spans="4:6">
      <c r="D644" s="267"/>
      <c r="E644" s="267"/>
      <c r="F644" s="267"/>
    </row>
    <row r="645" s="202" customFormat="1" spans="4:6">
      <c r="D645" s="267"/>
      <c r="E645" s="267"/>
      <c r="F645" s="267"/>
    </row>
    <row r="646" s="202" customFormat="1" spans="4:6">
      <c r="D646" s="267"/>
      <c r="E646" s="267"/>
      <c r="F646" s="267"/>
    </row>
    <row r="647" s="202" customFormat="1" spans="4:6">
      <c r="D647" s="267"/>
      <c r="E647" s="267"/>
      <c r="F647" s="267"/>
    </row>
    <row r="648" s="202" customFormat="1" spans="4:6">
      <c r="D648" s="267"/>
      <c r="E648" s="267"/>
      <c r="F648" s="267"/>
    </row>
    <row r="649" s="202" customFormat="1" spans="4:6">
      <c r="D649" s="267"/>
      <c r="E649" s="267"/>
      <c r="F649" s="267"/>
    </row>
    <row r="650" s="202" customFormat="1" spans="4:6">
      <c r="D650" s="267"/>
      <c r="E650" s="267"/>
      <c r="F650" s="267"/>
    </row>
    <row r="651" s="202" customFormat="1" spans="4:6">
      <c r="D651" s="267"/>
      <c r="E651" s="267"/>
      <c r="F651" s="267"/>
    </row>
    <row r="652" s="202" customFormat="1" spans="4:6">
      <c r="D652" s="267"/>
      <c r="E652" s="267"/>
      <c r="F652" s="267"/>
    </row>
    <row r="653" s="202" customFormat="1" spans="4:6">
      <c r="D653" s="267"/>
      <c r="E653" s="267"/>
      <c r="F653" s="267"/>
    </row>
    <row r="654" s="202" customFormat="1" spans="4:6">
      <c r="D654" s="267"/>
      <c r="E654" s="267"/>
      <c r="F654" s="267"/>
    </row>
    <row r="655" s="202" customFormat="1" spans="4:6">
      <c r="D655" s="267"/>
      <c r="E655" s="267"/>
      <c r="F655" s="267"/>
    </row>
    <row r="656" s="202" customFormat="1" spans="4:6">
      <c r="D656" s="267"/>
      <c r="E656" s="267"/>
      <c r="F656" s="267"/>
    </row>
    <row r="657" s="202" customFormat="1" spans="4:6">
      <c r="D657" s="267"/>
      <c r="E657" s="267"/>
      <c r="F657" s="267"/>
    </row>
    <row r="658" s="202" customFormat="1" spans="4:6">
      <c r="D658" s="267"/>
      <c r="E658" s="267"/>
      <c r="F658" s="267"/>
    </row>
    <row r="659" s="202" customFormat="1" spans="4:6">
      <c r="D659" s="267"/>
      <c r="E659" s="267"/>
      <c r="F659" s="267"/>
    </row>
    <row r="660" s="202" customFormat="1" spans="4:6">
      <c r="D660" s="267"/>
      <c r="E660" s="267"/>
      <c r="F660" s="267"/>
    </row>
    <row r="661" s="202" customFormat="1" spans="4:6">
      <c r="D661" s="267"/>
      <c r="E661" s="267"/>
      <c r="F661" s="267"/>
    </row>
    <row r="662" s="202" customFormat="1" spans="4:6">
      <c r="D662" s="267"/>
      <c r="E662" s="267"/>
      <c r="F662" s="267"/>
    </row>
    <row r="663" s="202" customFormat="1" spans="4:6">
      <c r="D663" s="267"/>
      <c r="E663" s="267"/>
      <c r="F663" s="267"/>
    </row>
    <row r="664" s="202" customFormat="1" spans="4:6">
      <c r="D664" s="267"/>
      <c r="E664" s="267"/>
      <c r="F664" s="267"/>
    </row>
    <row r="665" s="202" customFormat="1" spans="4:6">
      <c r="D665" s="267"/>
      <c r="E665" s="267"/>
      <c r="F665" s="267"/>
    </row>
    <row r="666" s="202" customFormat="1" spans="4:6">
      <c r="D666" s="267"/>
      <c r="E666" s="267"/>
      <c r="F666" s="267"/>
    </row>
    <row r="667" s="202" customFormat="1" spans="4:6">
      <c r="D667" s="267"/>
      <c r="E667" s="267"/>
      <c r="F667" s="267"/>
    </row>
    <row r="668" s="202" customFormat="1" spans="4:6">
      <c r="D668" s="267"/>
      <c r="E668" s="267"/>
      <c r="F668" s="267"/>
    </row>
    <row r="669" s="202" customFormat="1" spans="4:6">
      <c r="D669" s="267"/>
      <c r="E669" s="267"/>
      <c r="F669" s="267"/>
    </row>
    <row r="670" s="202" customFormat="1" spans="4:6">
      <c r="D670" s="267"/>
      <c r="E670" s="267"/>
      <c r="F670" s="267"/>
    </row>
    <row r="671" s="202" customFormat="1" spans="4:6">
      <c r="D671" s="267"/>
      <c r="E671" s="267"/>
      <c r="F671" s="267"/>
    </row>
    <row r="672" s="202" customFormat="1" spans="4:6">
      <c r="D672" s="267"/>
      <c r="E672" s="267"/>
      <c r="F672" s="267"/>
    </row>
    <row r="673" s="202" customFormat="1" spans="4:6">
      <c r="D673" s="267"/>
      <c r="E673" s="267"/>
      <c r="F673" s="267"/>
    </row>
    <row r="674" s="202" customFormat="1" spans="4:6">
      <c r="D674" s="267"/>
      <c r="E674" s="267"/>
      <c r="F674" s="267"/>
    </row>
    <row r="675" s="202" customFormat="1" spans="4:6">
      <c r="D675" s="267"/>
      <c r="E675" s="267"/>
      <c r="F675" s="267"/>
    </row>
    <row r="676" s="202" customFormat="1" spans="4:6">
      <c r="D676" s="267"/>
      <c r="E676" s="267"/>
      <c r="F676" s="267"/>
    </row>
    <row r="677" s="202" customFormat="1" spans="4:6">
      <c r="D677" s="267"/>
      <c r="E677" s="267"/>
      <c r="F677" s="267"/>
    </row>
    <row r="678" s="202" customFormat="1" spans="4:6">
      <c r="D678" s="267"/>
      <c r="E678" s="267"/>
      <c r="F678" s="267"/>
    </row>
    <row r="679" s="202" customFormat="1" spans="4:6">
      <c r="D679" s="267"/>
      <c r="E679" s="267"/>
      <c r="F679" s="267"/>
    </row>
    <row r="680" s="202" customFormat="1" spans="4:6">
      <c r="D680" s="267"/>
      <c r="E680" s="267"/>
      <c r="F680" s="267"/>
    </row>
    <row r="681" s="202" customFormat="1" spans="4:6">
      <c r="D681" s="267"/>
      <c r="E681" s="267"/>
      <c r="F681" s="267"/>
    </row>
    <row r="682" s="202" customFormat="1" spans="4:6">
      <c r="D682" s="267"/>
      <c r="E682" s="267"/>
      <c r="F682" s="267"/>
    </row>
    <row r="683" s="202" customFormat="1" spans="4:6">
      <c r="D683" s="267"/>
      <c r="E683" s="267"/>
      <c r="F683" s="267"/>
    </row>
    <row r="684" s="202" customFormat="1" spans="4:6">
      <c r="D684" s="267"/>
      <c r="E684" s="267"/>
      <c r="F684" s="267"/>
    </row>
    <row r="685" s="202" customFormat="1" spans="4:6">
      <c r="D685" s="267"/>
      <c r="E685" s="267"/>
      <c r="F685" s="267"/>
    </row>
    <row r="686" s="202" customFormat="1" spans="4:6">
      <c r="D686" s="267"/>
      <c r="E686" s="267"/>
      <c r="F686" s="267"/>
    </row>
    <row r="687" s="202" customFormat="1" spans="4:6">
      <c r="D687" s="267"/>
      <c r="E687" s="267"/>
      <c r="F687" s="267"/>
    </row>
    <row r="688" s="202" customFormat="1" spans="4:6">
      <c r="D688" s="267"/>
      <c r="E688" s="267"/>
      <c r="F688" s="267"/>
    </row>
    <row r="689" s="202" customFormat="1" spans="4:6">
      <c r="D689" s="267"/>
      <c r="E689" s="267"/>
      <c r="F689" s="267"/>
    </row>
    <row r="690" s="202" customFormat="1" spans="4:6">
      <c r="D690" s="267"/>
      <c r="E690" s="267"/>
      <c r="F690" s="267"/>
    </row>
    <row r="691" s="202" customFormat="1" spans="4:6">
      <c r="D691" s="267"/>
      <c r="E691" s="267"/>
      <c r="F691" s="267"/>
    </row>
    <row r="692" s="202" customFormat="1" spans="4:6">
      <c r="D692" s="267"/>
      <c r="E692" s="267"/>
      <c r="F692" s="267"/>
    </row>
    <row r="693" s="202" customFormat="1" spans="4:6">
      <c r="D693" s="267"/>
      <c r="E693" s="267"/>
      <c r="F693" s="267"/>
    </row>
    <row r="694" s="202" customFormat="1" spans="4:6">
      <c r="D694" s="267"/>
      <c r="E694" s="267"/>
      <c r="F694" s="267"/>
    </row>
    <row r="695" s="202" customFormat="1" spans="4:6">
      <c r="D695" s="267"/>
      <c r="E695" s="267"/>
      <c r="F695" s="267"/>
    </row>
    <row r="696" s="202" customFormat="1" spans="4:6">
      <c r="D696" s="267"/>
      <c r="E696" s="267"/>
      <c r="F696" s="267"/>
    </row>
    <row r="697" s="202" customFormat="1" spans="4:6">
      <c r="D697" s="267"/>
      <c r="E697" s="267"/>
      <c r="F697" s="267"/>
    </row>
    <row r="698" s="202" customFormat="1" spans="4:6">
      <c r="D698" s="267"/>
      <c r="E698" s="267"/>
      <c r="F698" s="267"/>
    </row>
    <row r="699" s="202" customFormat="1" spans="4:6">
      <c r="D699" s="267"/>
      <c r="E699" s="267"/>
      <c r="F699" s="267"/>
    </row>
    <row r="700" s="202" customFormat="1" spans="4:6">
      <c r="D700" s="267"/>
      <c r="E700" s="267"/>
      <c r="F700" s="267"/>
    </row>
    <row r="701" s="202" customFormat="1" spans="4:6">
      <c r="D701" s="267"/>
      <c r="E701" s="267"/>
      <c r="F701" s="267"/>
    </row>
    <row r="702" s="202" customFormat="1" spans="4:6">
      <c r="D702" s="267"/>
      <c r="E702" s="267"/>
      <c r="F702" s="267"/>
    </row>
    <row r="703" s="202" customFormat="1" spans="4:6">
      <c r="D703" s="267"/>
      <c r="E703" s="267"/>
      <c r="F703" s="267"/>
    </row>
    <row r="704" s="202" customFormat="1" spans="4:6">
      <c r="D704" s="267"/>
      <c r="E704" s="267"/>
      <c r="F704" s="267"/>
    </row>
    <row r="705" s="202" customFormat="1" spans="4:6">
      <c r="D705" s="267"/>
      <c r="E705" s="267"/>
      <c r="F705" s="267"/>
    </row>
    <row r="706" s="202" customFormat="1" spans="4:6">
      <c r="D706" s="267"/>
      <c r="E706" s="267"/>
      <c r="F706" s="267"/>
    </row>
    <row r="707" s="202" customFormat="1" spans="4:6">
      <c r="D707" s="267"/>
      <c r="E707" s="267"/>
      <c r="F707" s="267"/>
    </row>
    <row r="708" s="202" customFormat="1" spans="4:6">
      <c r="D708" s="267"/>
      <c r="E708" s="267"/>
      <c r="F708" s="267"/>
    </row>
    <row r="709" s="202" customFormat="1" spans="4:6">
      <c r="D709" s="267"/>
      <c r="E709" s="267"/>
      <c r="F709" s="267"/>
    </row>
    <row r="710" s="202" customFormat="1" spans="4:6">
      <c r="D710" s="267"/>
      <c r="E710" s="267"/>
      <c r="F710" s="267"/>
    </row>
    <row r="711" s="202" customFormat="1" spans="4:6">
      <c r="D711" s="267"/>
      <c r="E711" s="267"/>
      <c r="F711" s="267"/>
    </row>
    <row r="712" s="202" customFormat="1" spans="4:6">
      <c r="D712" s="267"/>
      <c r="E712" s="267"/>
      <c r="F712" s="267"/>
    </row>
    <row r="713" s="202" customFormat="1" spans="4:6">
      <c r="D713" s="267"/>
      <c r="E713" s="267"/>
      <c r="F713" s="267"/>
    </row>
    <row r="714" s="202" customFormat="1" spans="4:6">
      <c r="D714" s="267"/>
      <c r="E714" s="267"/>
      <c r="F714" s="267"/>
    </row>
    <row r="715" s="202" customFormat="1" spans="4:6">
      <c r="D715" s="267"/>
      <c r="E715" s="267"/>
      <c r="F715" s="267"/>
    </row>
    <row r="716" s="202" customFormat="1" spans="4:6">
      <c r="D716" s="267"/>
      <c r="E716" s="267"/>
      <c r="F716" s="267"/>
    </row>
    <row r="717" s="202" customFormat="1" spans="4:6">
      <c r="D717" s="267"/>
      <c r="E717" s="267"/>
      <c r="F717" s="267"/>
    </row>
    <row r="718" s="202" customFormat="1" spans="4:6">
      <c r="D718" s="267"/>
      <c r="E718" s="267"/>
      <c r="F718" s="267"/>
    </row>
    <row r="719" s="202" customFormat="1" spans="4:6">
      <c r="D719" s="267"/>
      <c r="E719" s="267"/>
      <c r="F719" s="267"/>
    </row>
    <row r="720" s="202" customFormat="1" spans="4:6">
      <c r="D720" s="267"/>
      <c r="E720" s="267"/>
      <c r="F720" s="267"/>
    </row>
    <row r="721" s="202" customFormat="1" spans="4:6">
      <c r="D721" s="267"/>
      <c r="E721" s="267"/>
      <c r="F721" s="267"/>
    </row>
    <row r="722" s="202" customFormat="1" spans="4:6">
      <c r="D722" s="267"/>
      <c r="E722" s="267"/>
      <c r="F722" s="267"/>
    </row>
    <row r="723" s="202" customFormat="1" spans="4:6">
      <c r="D723" s="267"/>
      <c r="E723" s="267"/>
      <c r="F723" s="267"/>
    </row>
    <row r="724" s="202" customFormat="1" spans="4:6">
      <c r="D724" s="267"/>
      <c r="E724" s="267"/>
      <c r="F724" s="267"/>
    </row>
    <row r="725" s="202" customFormat="1" spans="4:6">
      <c r="D725" s="267"/>
      <c r="E725" s="267"/>
      <c r="F725" s="267"/>
    </row>
    <row r="726" s="202" customFormat="1" spans="4:6">
      <c r="D726" s="267"/>
      <c r="E726" s="267"/>
      <c r="F726" s="267"/>
    </row>
    <row r="727" s="202" customFormat="1" spans="4:6">
      <c r="D727" s="267"/>
      <c r="E727" s="267"/>
      <c r="F727" s="267"/>
    </row>
    <row r="728" s="202" customFormat="1" spans="4:6">
      <c r="D728" s="267"/>
      <c r="E728" s="267"/>
      <c r="F728" s="267"/>
    </row>
    <row r="729" s="202" customFormat="1" spans="4:6">
      <c r="D729" s="267"/>
      <c r="E729" s="267"/>
      <c r="F729" s="267"/>
    </row>
    <row r="730" s="202" customFormat="1" spans="4:6">
      <c r="D730" s="267"/>
      <c r="E730" s="267"/>
      <c r="F730" s="267"/>
    </row>
    <row r="731" s="202" customFormat="1" spans="4:6">
      <c r="D731" s="267"/>
      <c r="E731" s="267"/>
      <c r="F731" s="267"/>
    </row>
    <row r="732" s="202" customFormat="1" spans="4:6">
      <c r="D732" s="267"/>
      <c r="E732" s="267"/>
      <c r="F732" s="267"/>
    </row>
    <row r="733" s="202" customFormat="1" spans="4:6">
      <c r="D733" s="267"/>
      <c r="E733" s="267"/>
      <c r="F733" s="267"/>
    </row>
    <row r="734" s="202" customFormat="1" spans="4:6">
      <c r="D734" s="267"/>
      <c r="E734" s="267"/>
      <c r="F734" s="267"/>
    </row>
    <row r="735" s="202" customFormat="1" spans="4:6">
      <c r="D735" s="267"/>
      <c r="E735" s="267"/>
      <c r="F735" s="267"/>
    </row>
    <row r="736" s="202" customFormat="1" spans="4:6">
      <c r="D736" s="267"/>
      <c r="E736" s="267"/>
      <c r="F736" s="267"/>
    </row>
    <row r="737" s="202" customFormat="1" spans="4:6">
      <c r="D737" s="267"/>
      <c r="E737" s="267"/>
      <c r="F737" s="267"/>
    </row>
    <row r="738" s="202" customFormat="1" spans="4:6">
      <c r="D738" s="267"/>
      <c r="E738" s="267"/>
      <c r="F738" s="267"/>
    </row>
    <row r="739" s="202" customFormat="1" spans="4:6">
      <c r="D739" s="267"/>
      <c r="E739" s="267"/>
      <c r="F739" s="267"/>
    </row>
    <row r="740" s="202" customFormat="1" spans="4:6">
      <c r="D740" s="267"/>
      <c r="E740" s="267"/>
      <c r="F740" s="267"/>
    </row>
    <row r="741" s="202" customFormat="1" spans="4:6">
      <c r="D741" s="267"/>
      <c r="E741" s="267"/>
      <c r="F741" s="267"/>
    </row>
    <row r="742" s="202" customFormat="1" spans="4:6">
      <c r="D742" s="267"/>
      <c r="E742" s="267"/>
      <c r="F742" s="267"/>
    </row>
    <row r="743" s="202" customFormat="1" spans="4:6">
      <c r="D743" s="267"/>
      <c r="E743" s="267"/>
      <c r="F743" s="267"/>
    </row>
    <row r="744" s="202" customFormat="1" spans="4:6">
      <c r="D744" s="267"/>
      <c r="E744" s="267"/>
      <c r="F744" s="267"/>
    </row>
    <row r="745" s="202" customFormat="1" spans="4:6">
      <c r="D745" s="267"/>
      <c r="E745" s="267"/>
      <c r="F745" s="267"/>
    </row>
    <row r="746" s="202" customFormat="1" spans="4:6">
      <c r="D746" s="267"/>
      <c r="E746" s="267"/>
      <c r="F746" s="267"/>
    </row>
    <row r="747" s="202" customFormat="1" spans="4:6">
      <c r="D747" s="267"/>
      <c r="E747" s="267"/>
      <c r="F747" s="267"/>
    </row>
    <row r="748" s="202" customFormat="1" spans="4:6">
      <c r="D748" s="267"/>
      <c r="E748" s="267"/>
      <c r="F748" s="267"/>
    </row>
    <row r="749" s="202" customFormat="1" spans="4:6">
      <c r="D749" s="267"/>
      <c r="E749" s="267"/>
      <c r="F749" s="267"/>
    </row>
    <row r="750" s="202" customFormat="1" spans="4:6">
      <c r="D750" s="267"/>
      <c r="E750" s="267"/>
      <c r="F750" s="267"/>
    </row>
    <row r="751" s="202" customFormat="1" spans="4:6">
      <c r="D751" s="267"/>
      <c r="E751" s="267"/>
      <c r="F751" s="267"/>
    </row>
    <row r="752" s="202" customFormat="1" spans="4:6">
      <c r="D752" s="267"/>
      <c r="E752" s="267"/>
      <c r="F752" s="267"/>
    </row>
    <row r="753" s="202" customFormat="1" spans="4:6">
      <c r="D753" s="267"/>
      <c r="E753" s="267"/>
      <c r="F753" s="267"/>
    </row>
    <row r="754" s="202" customFormat="1" spans="4:6">
      <c r="D754" s="267"/>
      <c r="E754" s="267"/>
      <c r="F754" s="267"/>
    </row>
    <row r="755" s="202" customFormat="1" spans="4:6">
      <c r="D755" s="267"/>
      <c r="E755" s="267"/>
      <c r="F755" s="267"/>
    </row>
    <row r="756" s="202" customFormat="1" spans="4:6">
      <c r="D756" s="267"/>
      <c r="E756" s="267"/>
      <c r="F756" s="267"/>
    </row>
    <row r="757" s="202" customFormat="1" spans="4:6">
      <c r="D757" s="267"/>
      <c r="E757" s="267"/>
      <c r="F757" s="267"/>
    </row>
    <row r="758" s="202" customFormat="1" spans="4:6">
      <c r="D758" s="267"/>
      <c r="E758" s="267"/>
      <c r="F758" s="267"/>
    </row>
    <row r="759" s="202" customFormat="1" spans="4:6">
      <c r="D759" s="267"/>
      <c r="E759" s="267"/>
      <c r="F759" s="267"/>
    </row>
    <row r="760" s="202" customFormat="1" spans="4:6">
      <c r="D760" s="267"/>
      <c r="E760" s="267"/>
      <c r="F760" s="267"/>
    </row>
    <row r="761" s="202" customFormat="1" spans="4:6">
      <c r="D761" s="267"/>
      <c r="E761" s="267"/>
      <c r="F761" s="267"/>
    </row>
    <row r="762" s="202" customFormat="1" spans="4:6">
      <c r="D762" s="267"/>
      <c r="E762" s="267"/>
      <c r="F762" s="267"/>
    </row>
    <row r="763" s="202" customFormat="1" spans="4:6">
      <c r="D763" s="267"/>
      <c r="E763" s="267"/>
      <c r="F763" s="267"/>
    </row>
    <row r="764" s="202" customFormat="1" spans="4:6">
      <c r="D764" s="267"/>
      <c r="E764" s="267"/>
      <c r="F764" s="267"/>
    </row>
    <row r="765" s="202" customFormat="1" spans="4:6">
      <c r="D765" s="267"/>
      <c r="E765" s="267"/>
      <c r="F765" s="267"/>
    </row>
    <row r="766" s="202" customFormat="1" spans="4:6">
      <c r="D766" s="267"/>
      <c r="E766" s="267"/>
      <c r="F766" s="267"/>
    </row>
    <row r="767" s="202" customFormat="1" spans="4:6">
      <c r="D767" s="267"/>
      <c r="E767" s="267"/>
      <c r="F767" s="267"/>
    </row>
    <row r="768" s="202" customFormat="1" spans="4:6">
      <c r="D768" s="267"/>
      <c r="E768" s="267"/>
      <c r="F768" s="267"/>
    </row>
    <row r="769" s="202" customFormat="1" spans="4:6">
      <c r="D769" s="267"/>
      <c r="E769" s="267"/>
      <c r="F769" s="267"/>
    </row>
    <row r="770" s="202" customFormat="1" spans="4:6">
      <c r="D770" s="267"/>
      <c r="E770" s="267"/>
      <c r="F770" s="267"/>
    </row>
    <row r="771" s="202" customFormat="1" spans="4:6">
      <c r="D771" s="267"/>
      <c r="E771" s="267"/>
      <c r="F771" s="267"/>
    </row>
    <row r="772" s="202" customFormat="1" spans="4:6">
      <c r="D772" s="267"/>
      <c r="E772" s="267"/>
      <c r="F772" s="267"/>
    </row>
    <row r="773" s="202" customFormat="1" spans="4:6">
      <c r="D773" s="267"/>
      <c r="E773" s="267"/>
      <c r="F773" s="267"/>
    </row>
    <row r="774" s="202" customFormat="1" spans="4:6">
      <c r="D774" s="267"/>
      <c r="E774" s="267"/>
      <c r="F774" s="267"/>
    </row>
    <row r="775" s="202" customFormat="1" spans="4:6">
      <c r="D775" s="267"/>
      <c r="E775" s="267"/>
      <c r="F775" s="267"/>
    </row>
    <row r="776" s="202" customFormat="1" spans="4:6">
      <c r="D776" s="267"/>
      <c r="E776" s="267"/>
      <c r="F776" s="267"/>
    </row>
    <row r="777" s="202" customFormat="1" spans="4:6">
      <c r="D777" s="267"/>
      <c r="E777" s="267"/>
      <c r="F777" s="267"/>
    </row>
    <row r="778" s="202" customFormat="1" spans="4:6">
      <c r="D778" s="267"/>
      <c r="E778" s="267"/>
      <c r="F778" s="267"/>
    </row>
    <row r="779" s="202" customFormat="1" spans="4:6">
      <c r="D779" s="267"/>
      <c r="E779" s="267"/>
      <c r="F779" s="267"/>
    </row>
    <row r="780" s="202" customFormat="1" spans="4:6">
      <c r="D780" s="267"/>
      <c r="E780" s="267"/>
      <c r="F780" s="267"/>
    </row>
    <row r="781" s="202" customFormat="1" spans="4:6">
      <c r="D781" s="267"/>
      <c r="E781" s="267"/>
      <c r="F781" s="267"/>
    </row>
    <row r="782" s="202" customFormat="1" spans="4:6">
      <c r="D782" s="267"/>
      <c r="E782" s="267"/>
      <c r="F782" s="267"/>
    </row>
    <row r="783" s="202" customFormat="1" spans="4:6">
      <c r="D783" s="267"/>
      <c r="E783" s="267"/>
      <c r="F783" s="267"/>
    </row>
    <row r="784" s="202" customFormat="1" spans="4:6">
      <c r="D784" s="267"/>
      <c r="E784" s="267"/>
      <c r="F784" s="267"/>
    </row>
    <row r="785" s="202" customFormat="1" spans="4:6">
      <c r="D785" s="267"/>
      <c r="E785" s="267"/>
      <c r="F785" s="267"/>
    </row>
    <row r="786" s="202" customFormat="1" spans="4:6">
      <c r="D786" s="267"/>
      <c r="E786" s="267"/>
      <c r="F786" s="267"/>
    </row>
    <row r="787" s="202" customFormat="1" spans="4:6">
      <c r="D787" s="267"/>
      <c r="E787" s="267"/>
      <c r="F787" s="267"/>
    </row>
    <row r="788" s="202" customFormat="1" spans="4:6">
      <c r="D788" s="267"/>
      <c r="E788" s="267"/>
      <c r="F788" s="267"/>
    </row>
    <row r="789" s="202" customFormat="1" spans="4:6">
      <c r="D789" s="267"/>
      <c r="E789" s="267"/>
      <c r="F789" s="267"/>
    </row>
    <row r="790" s="202" customFormat="1" spans="4:6">
      <c r="D790" s="267"/>
      <c r="E790" s="267"/>
      <c r="F790" s="267"/>
    </row>
    <row r="791" s="202" customFormat="1" spans="4:6">
      <c r="D791" s="267"/>
      <c r="E791" s="267"/>
      <c r="F791" s="267"/>
    </row>
    <row r="792" s="202" customFormat="1" spans="4:6">
      <c r="D792" s="267"/>
      <c r="E792" s="267"/>
      <c r="F792" s="267"/>
    </row>
    <row r="793" s="202" customFormat="1" spans="4:6">
      <c r="D793" s="267"/>
      <c r="E793" s="267"/>
      <c r="F793" s="267"/>
    </row>
    <row r="794" s="202" customFormat="1" spans="4:6">
      <c r="D794" s="267"/>
      <c r="E794" s="267"/>
      <c r="F794" s="267"/>
    </row>
    <row r="795" s="202" customFormat="1" spans="4:6">
      <c r="D795" s="267"/>
      <c r="E795" s="267"/>
      <c r="F795" s="267"/>
    </row>
    <row r="796" s="202" customFormat="1" spans="4:6">
      <c r="D796" s="267"/>
      <c r="E796" s="267"/>
      <c r="F796" s="267"/>
    </row>
    <row r="797" s="202" customFormat="1" spans="4:6">
      <c r="D797" s="267"/>
      <c r="E797" s="267"/>
      <c r="F797" s="267"/>
    </row>
    <row r="798" s="202" customFormat="1" spans="4:6">
      <c r="D798" s="267"/>
      <c r="E798" s="267"/>
      <c r="F798" s="267"/>
    </row>
    <row r="799" s="202" customFormat="1" spans="4:6">
      <c r="D799" s="267"/>
      <c r="E799" s="267"/>
      <c r="F799" s="267"/>
    </row>
    <row r="800" s="202" customFormat="1" spans="4:6">
      <c r="D800" s="267"/>
      <c r="E800" s="267"/>
      <c r="F800" s="267"/>
    </row>
    <row r="801" s="202" customFormat="1" spans="4:6">
      <c r="D801" s="267"/>
      <c r="E801" s="267"/>
      <c r="F801" s="267"/>
    </row>
    <row r="802" s="202" customFormat="1" spans="4:6">
      <c r="D802" s="267"/>
      <c r="E802" s="267"/>
      <c r="F802" s="267"/>
    </row>
    <row r="803" s="202" customFormat="1" spans="4:6">
      <c r="D803" s="267"/>
      <c r="E803" s="267"/>
      <c r="F803" s="267"/>
    </row>
    <row r="804" s="202" customFormat="1" spans="4:6">
      <c r="D804" s="267"/>
      <c r="E804" s="267"/>
      <c r="F804" s="267"/>
    </row>
    <row r="805" s="202" customFormat="1" spans="4:6">
      <c r="D805" s="267"/>
      <c r="E805" s="267"/>
      <c r="F805" s="267"/>
    </row>
    <row r="806" s="202" customFormat="1" spans="4:6">
      <c r="D806" s="267"/>
      <c r="E806" s="267"/>
      <c r="F806" s="267"/>
    </row>
    <row r="807" s="202" customFormat="1" spans="4:6">
      <c r="D807" s="267"/>
      <c r="E807" s="267"/>
      <c r="F807" s="267"/>
    </row>
    <row r="808" s="202" customFormat="1" spans="4:6">
      <c r="D808" s="267"/>
      <c r="E808" s="267"/>
      <c r="F808" s="267"/>
    </row>
    <row r="809" s="202" customFormat="1" spans="4:6">
      <c r="D809" s="267"/>
      <c r="E809" s="267"/>
      <c r="F809" s="267"/>
    </row>
    <row r="810" s="202" customFormat="1" spans="4:6">
      <c r="D810" s="267"/>
      <c r="E810" s="267"/>
      <c r="F810" s="267"/>
    </row>
    <row r="811" s="202" customFormat="1" spans="4:6">
      <c r="D811" s="267"/>
      <c r="E811" s="267"/>
      <c r="F811" s="267"/>
    </row>
    <row r="812" s="202" customFormat="1" spans="4:6">
      <c r="D812" s="267"/>
      <c r="E812" s="267"/>
      <c r="F812" s="267"/>
    </row>
    <row r="813" s="202" customFormat="1" spans="4:6">
      <c r="D813" s="267"/>
      <c r="E813" s="267"/>
      <c r="F813" s="267"/>
    </row>
    <row r="814" s="202" customFormat="1" spans="4:6">
      <c r="D814" s="267"/>
      <c r="E814" s="267"/>
      <c r="F814" s="267"/>
    </row>
    <row r="815" s="202" customFormat="1" spans="4:6">
      <c r="D815" s="267"/>
      <c r="E815" s="267"/>
      <c r="F815" s="267"/>
    </row>
    <row r="816" s="202" customFormat="1" spans="4:6">
      <c r="D816" s="267"/>
      <c r="E816" s="267"/>
      <c r="F816" s="267"/>
    </row>
    <row r="817" s="202" customFormat="1" spans="4:6">
      <c r="D817" s="267"/>
      <c r="E817" s="267"/>
      <c r="F817" s="267"/>
    </row>
    <row r="818" s="202" customFormat="1" spans="4:6">
      <c r="D818" s="267"/>
      <c r="E818" s="267"/>
      <c r="F818" s="267"/>
    </row>
    <row r="819" s="202" customFormat="1" spans="4:6">
      <c r="D819" s="267"/>
      <c r="E819" s="267"/>
      <c r="F819" s="267"/>
    </row>
    <row r="820" s="202" customFormat="1" spans="4:6">
      <c r="D820" s="267"/>
      <c r="E820" s="267"/>
      <c r="F820" s="267"/>
    </row>
    <row r="821" s="202" customFormat="1" spans="4:6">
      <c r="D821" s="267"/>
      <c r="E821" s="267"/>
      <c r="F821" s="267"/>
    </row>
    <row r="822" s="202" customFormat="1" spans="4:6">
      <c r="D822" s="267"/>
      <c r="E822" s="267"/>
      <c r="F822" s="267"/>
    </row>
    <row r="823" s="202" customFormat="1" spans="4:6">
      <c r="D823" s="267"/>
      <c r="E823" s="267"/>
      <c r="F823" s="267"/>
    </row>
    <row r="824" s="202" customFormat="1" spans="4:6">
      <c r="D824" s="267"/>
      <c r="E824" s="267"/>
      <c r="F824" s="267"/>
    </row>
    <row r="825" s="202" customFormat="1" spans="4:6">
      <c r="D825" s="267"/>
      <c r="E825" s="267"/>
      <c r="F825" s="267"/>
    </row>
    <row r="826" s="202" customFormat="1" spans="4:6">
      <c r="D826" s="267"/>
      <c r="E826" s="267"/>
      <c r="F826" s="267"/>
    </row>
    <row r="827" s="202" customFormat="1" spans="4:6">
      <c r="D827" s="267"/>
      <c r="E827" s="267"/>
      <c r="F827" s="267"/>
    </row>
    <row r="828" s="202" customFormat="1" spans="4:6">
      <c r="D828" s="267"/>
      <c r="E828" s="267"/>
      <c r="F828" s="267"/>
    </row>
    <row r="829" s="202" customFormat="1" spans="4:6">
      <c r="D829" s="267"/>
      <c r="E829" s="267"/>
      <c r="F829" s="267"/>
    </row>
    <row r="830" s="202" customFormat="1" spans="4:6">
      <c r="D830" s="267"/>
      <c r="E830" s="267"/>
      <c r="F830" s="267"/>
    </row>
    <row r="831" s="202" customFormat="1" spans="4:6">
      <c r="D831" s="267"/>
      <c r="E831" s="267"/>
      <c r="F831" s="267"/>
    </row>
    <row r="832" s="202" customFormat="1" spans="4:6">
      <c r="D832" s="267"/>
      <c r="E832" s="267"/>
      <c r="F832" s="267"/>
    </row>
    <row r="833" s="202" customFormat="1" spans="4:6">
      <c r="D833" s="267"/>
      <c r="E833" s="267"/>
      <c r="F833" s="267"/>
    </row>
    <row r="834" s="202" customFormat="1" spans="4:6">
      <c r="D834" s="267"/>
      <c r="E834" s="267"/>
      <c r="F834" s="267"/>
    </row>
    <row r="835" s="202" customFormat="1" spans="4:6">
      <c r="D835" s="267"/>
      <c r="E835" s="267"/>
      <c r="F835" s="267"/>
    </row>
    <row r="836" s="202" customFormat="1" spans="4:6">
      <c r="D836" s="267"/>
      <c r="E836" s="267"/>
      <c r="F836" s="267"/>
    </row>
    <row r="837" s="202" customFormat="1" spans="4:6">
      <c r="D837" s="267"/>
      <c r="E837" s="267"/>
      <c r="F837" s="267"/>
    </row>
    <row r="838" s="202" customFormat="1" spans="4:6">
      <c r="D838" s="267"/>
      <c r="E838" s="267"/>
      <c r="F838" s="267"/>
    </row>
    <row r="839" s="202" customFormat="1" spans="4:6">
      <c r="D839" s="267"/>
      <c r="E839" s="267"/>
      <c r="F839" s="267"/>
    </row>
    <row r="840" s="202" customFormat="1" spans="4:6">
      <c r="D840" s="267"/>
      <c r="E840" s="267"/>
      <c r="F840" s="267"/>
    </row>
    <row r="841" s="202" customFormat="1" spans="4:6">
      <c r="D841" s="267"/>
      <c r="E841" s="267"/>
      <c r="F841" s="267"/>
    </row>
    <row r="842" s="202" customFormat="1" spans="4:6">
      <c r="D842" s="267"/>
      <c r="E842" s="267"/>
      <c r="F842" s="267"/>
    </row>
    <row r="843" s="202" customFormat="1" spans="4:6">
      <c r="D843" s="267"/>
      <c r="E843" s="267"/>
      <c r="F843" s="267"/>
    </row>
    <row r="844" s="202" customFormat="1" spans="4:6">
      <c r="D844" s="267"/>
      <c r="E844" s="267"/>
      <c r="F844" s="267"/>
    </row>
    <row r="845" s="202" customFormat="1" spans="4:6">
      <c r="D845" s="267"/>
      <c r="E845" s="267"/>
      <c r="F845" s="267"/>
    </row>
    <row r="846" s="202" customFormat="1" spans="4:6">
      <c r="D846" s="267"/>
      <c r="E846" s="267"/>
      <c r="F846" s="267"/>
    </row>
    <row r="847" s="202" customFormat="1" spans="4:6">
      <c r="D847" s="267"/>
      <c r="E847" s="267"/>
      <c r="F847" s="267"/>
    </row>
    <row r="848" s="202" customFormat="1" spans="4:6">
      <c r="D848" s="267"/>
      <c r="E848" s="267"/>
      <c r="F848" s="267"/>
    </row>
    <row r="849" s="202" customFormat="1" spans="4:6">
      <c r="D849" s="267"/>
      <c r="E849" s="267"/>
      <c r="F849" s="267"/>
    </row>
    <row r="850" s="202" customFormat="1" spans="4:6">
      <c r="D850" s="267"/>
      <c r="E850" s="267"/>
      <c r="F850" s="267"/>
    </row>
    <row r="851" s="202" customFormat="1" spans="4:6">
      <c r="D851" s="267"/>
      <c r="E851" s="267"/>
      <c r="F851" s="267"/>
    </row>
    <row r="852" s="202" customFormat="1" spans="4:6">
      <c r="D852" s="267"/>
      <c r="E852" s="267"/>
      <c r="F852" s="267"/>
    </row>
    <row r="853" s="202" customFormat="1" spans="4:6">
      <c r="D853" s="267"/>
      <c r="E853" s="267"/>
      <c r="F853" s="267"/>
    </row>
    <row r="854" s="202" customFormat="1" spans="4:6">
      <c r="D854" s="267"/>
      <c r="E854" s="267"/>
      <c r="F854" s="267"/>
    </row>
    <row r="855" s="202" customFormat="1" spans="4:6">
      <c r="D855" s="267"/>
      <c r="E855" s="267"/>
      <c r="F855" s="267"/>
    </row>
    <row r="856" s="202" customFormat="1" spans="4:6">
      <c r="D856" s="267"/>
      <c r="E856" s="267"/>
      <c r="F856" s="267"/>
    </row>
    <row r="857" s="202" customFormat="1" spans="4:6">
      <c r="D857" s="267"/>
      <c r="E857" s="267"/>
      <c r="F857" s="267"/>
    </row>
    <row r="858" s="202" customFormat="1" spans="4:6">
      <c r="D858" s="267"/>
      <c r="E858" s="267"/>
      <c r="F858" s="267"/>
    </row>
    <row r="859" s="202" customFormat="1" spans="4:6">
      <c r="D859" s="267"/>
      <c r="E859" s="267"/>
      <c r="F859" s="267"/>
    </row>
    <row r="860" s="202" customFormat="1" spans="4:6">
      <c r="D860" s="267"/>
      <c r="E860" s="267"/>
      <c r="F860" s="267"/>
    </row>
    <row r="861" s="202" customFormat="1" spans="4:6">
      <c r="D861" s="267"/>
      <c r="E861" s="267"/>
      <c r="F861" s="267"/>
    </row>
    <row r="862" s="202" customFormat="1" spans="4:6">
      <c r="D862" s="267"/>
      <c r="E862" s="267"/>
      <c r="F862" s="267"/>
    </row>
    <row r="863" s="202" customFormat="1" spans="4:6">
      <c r="D863" s="267"/>
      <c r="E863" s="267"/>
      <c r="F863" s="267"/>
    </row>
    <row r="864" s="202" customFormat="1" spans="4:6">
      <c r="D864" s="267"/>
      <c r="E864" s="267"/>
      <c r="F864" s="267"/>
    </row>
    <row r="865" s="202" customFormat="1" spans="4:6">
      <c r="D865" s="267"/>
      <c r="E865" s="267"/>
      <c r="F865" s="267"/>
    </row>
    <row r="866" s="202" customFormat="1" spans="4:6">
      <c r="D866" s="267"/>
      <c r="E866" s="267"/>
      <c r="F866" s="267"/>
    </row>
    <row r="867" s="202" customFormat="1" spans="4:6">
      <c r="D867" s="267"/>
      <c r="E867" s="267"/>
      <c r="F867" s="267"/>
    </row>
    <row r="868" s="202" customFormat="1" spans="4:6">
      <c r="D868" s="267"/>
      <c r="E868" s="267"/>
      <c r="F868" s="267"/>
    </row>
    <row r="869" s="202" customFormat="1" spans="4:6">
      <c r="D869" s="267"/>
      <c r="E869" s="267"/>
      <c r="F869" s="267"/>
    </row>
    <row r="870" s="202" customFormat="1" spans="4:6">
      <c r="D870" s="267"/>
      <c r="E870" s="267"/>
      <c r="F870" s="267"/>
    </row>
    <row r="871" s="202" customFormat="1" spans="4:6">
      <c r="D871" s="267"/>
      <c r="E871" s="267"/>
      <c r="F871" s="267"/>
    </row>
    <row r="872" s="202" customFormat="1" spans="4:6">
      <c r="D872" s="267"/>
      <c r="E872" s="267"/>
      <c r="F872" s="267"/>
    </row>
    <row r="873" s="202" customFormat="1" spans="4:6">
      <c r="D873" s="267"/>
      <c r="E873" s="267"/>
      <c r="F873" s="267"/>
    </row>
    <row r="874" s="202" customFormat="1" spans="4:6">
      <c r="D874" s="267"/>
      <c r="E874" s="267"/>
      <c r="F874" s="267"/>
    </row>
    <row r="875" s="202" customFormat="1" spans="4:6">
      <c r="D875" s="267"/>
      <c r="E875" s="267"/>
      <c r="F875" s="267"/>
    </row>
    <row r="876" s="202" customFormat="1" spans="4:6">
      <c r="D876" s="267"/>
      <c r="E876" s="267"/>
      <c r="F876" s="267"/>
    </row>
    <row r="877" s="202" customFormat="1" spans="4:6">
      <c r="D877" s="267"/>
      <c r="E877" s="267"/>
      <c r="F877" s="267"/>
    </row>
    <row r="878" s="202" customFormat="1" spans="4:6">
      <c r="D878" s="267"/>
      <c r="E878" s="267"/>
      <c r="F878" s="267"/>
    </row>
    <row r="879" s="202" customFormat="1" spans="4:6">
      <c r="D879" s="267"/>
      <c r="E879" s="267"/>
      <c r="F879" s="267"/>
    </row>
    <row r="880" s="202" customFormat="1" spans="4:6">
      <c r="D880" s="267"/>
      <c r="E880" s="267"/>
      <c r="F880" s="267"/>
    </row>
    <row r="881" s="202" customFormat="1" spans="4:6">
      <c r="D881" s="267"/>
      <c r="E881" s="267"/>
      <c r="F881" s="267"/>
    </row>
    <row r="882" s="202" customFormat="1" spans="4:6">
      <c r="D882" s="267"/>
      <c r="E882" s="267"/>
      <c r="F882" s="267"/>
    </row>
    <row r="883" s="202" customFormat="1" spans="4:6">
      <c r="D883" s="267"/>
      <c r="E883" s="267"/>
      <c r="F883" s="267"/>
    </row>
    <row r="884" s="202" customFormat="1" spans="4:6">
      <c r="D884" s="267"/>
      <c r="E884" s="267"/>
      <c r="F884" s="267"/>
    </row>
    <row r="885" s="202" customFormat="1" spans="4:6">
      <c r="D885" s="267"/>
      <c r="E885" s="267"/>
      <c r="F885" s="267"/>
    </row>
    <row r="886" s="202" customFormat="1" spans="4:6">
      <c r="D886" s="267"/>
      <c r="E886" s="267"/>
      <c r="F886" s="267"/>
    </row>
    <row r="887" s="202" customFormat="1" spans="4:6">
      <c r="D887" s="267"/>
      <c r="E887" s="267"/>
      <c r="F887" s="267"/>
    </row>
    <row r="888" s="202" customFormat="1" spans="4:6">
      <c r="D888" s="267"/>
      <c r="E888" s="267"/>
      <c r="F888" s="267"/>
    </row>
    <row r="889" s="202" customFormat="1" spans="4:6">
      <c r="D889" s="267"/>
      <c r="E889" s="267"/>
      <c r="F889" s="267"/>
    </row>
    <row r="890" s="202" customFormat="1" spans="4:6">
      <c r="D890" s="267"/>
      <c r="E890" s="267"/>
      <c r="F890" s="267"/>
    </row>
    <row r="891" s="202" customFormat="1" spans="4:6">
      <c r="D891" s="267"/>
      <c r="E891" s="267"/>
      <c r="F891" s="267"/>
    </row>
    <row r="892" s="202" customFormat="1" spans="4:6">
      <c r="D892" s="267"/>
      <c r="E892" s="267"/>
      <c r="F892" s="267"/>
    </row>
    <row r="893" s="202" customFormat="1" spans="4:6">
      <c r="D893" s="267"/>
      <c r="E893" s="267"/>
      <c r="F893" s="267"/>
    </row>
    <row r="894" s="202" customFormat="1" spans="4:6">
      <c r="D894" s="267"/>
      <c r="E894" s="267"/>
      <c r="F894" s="267"/>
    </row>
    <row r="895" s="202" customFormat="1" spans="4:6">
      <c r="D895" s="267"/>
      <c r="E895" s="267"/>
      <c r="F895" s="267"/>
    </row>
    <row r="896" s="202" customFormat="1" spans="4:6">
      <c r="D896" s="267"/>
      <c r="E896" s="267"/>
      <c r="F896" s="267"/>
    </row>
    <row r="897" s="202" customFormat="1" spans="4:6">
      <c r="D897" s="267"/>
      <c r="E897" s="267"/>
      <c r="F897" s="267"/>
    </row>
    <row r="898" s="202" customFormat="1" spans="4:6">
      <c r="D898" s="267"/>
      <c r="E898" s="267"/>
      <c r="F898" s="267"/>
    </row>
    <row r="899" s="202" customFormat="1" spans="4:6">
      <c r="D899" s="267"/>
      <c r="E899" s="267"/>
      <c r="F899" s="267"/>
    </row>
    <row r="900" s="202" customFormat="1" spans="4:6">
      <c r="D900" s="267"/>
      <c r="E900" s="267"/>
      <c r="F900" s="267"/>
    </row>
    <row r="901" s="202" customFormat="1" spans="4:6">
      <c r="D901" s="267"/>
      <c r="E901" s="267"/>
      <c r="F901" s="267"/>
    </row>
    <row r="902" s="202" customFormat="1" spans="4:6">
      <c r="D902" s="267"/>
      <c r="E902" s="267"/>
      <c r="F902" s="267"/>
    </row>
    <row r="903" s="202" customFormat="1" spans="4:6">
      <c r="D903" s="267"/>
      <c r="E903" s="267"/>
      <c r="F903" s="267"/>
    </row>
    <row r="904" s="202" customFormat="1" spans="4:6">
      <c r="D904" s="267"/>
      <c r="E904" s="267"/>
      <c r="F904" s="267"/>
    </row>
    <row r="905" s="202" customFormat="1" spans="4:6">
      <c r="D905" s="267"/>
      <c r="E905" s="267"/>
      <c r="F905" s="267"/>
    </row>
    <row r="906" s="202" customFormat="1" spans="4:6">
      <c r="D906" s="267"/>
      <c r="E906" s="267"/>
      <c r="F906" s="267"/>
    </row>
    <row r="907" s="202" customFormat="1" spans="4:6">
      <c r="D907" s="267"/>
      <c r="E907" s="267"/>
      <c r="F907" s="267"/>
    </row>
    <row r="908" s="202" customFormat="1" spans="4:6">
      <c r="D908" s="267"/>
      <c r="E908" s="267"/>
      <c r="F908" s="267"/>
    </row>
    <row r="909" s="202" customFormat="1" spans="4:6">
      <c r="D909" s="267"/>
      <c r="E909" s="267"/>
      <c r="F909" s="267"/>
    </row>
    <row r="910" s="202" customFormat="1" spans="4:6">
      <c r="D910" s="267"/>
      <c r="E910" s="267"/>
      <c r="F910" s="267"/>
    </row>
    <row r="911" s="202" customFormat="1" spans="4:6">
      <c r="D911" s="267"/>
      <c r="E911" s="267"/>
      <c r="F911" s="267"/>
    </row>
    <row r="912" s="202" customFormat="1" spans="4:6">
      <c r="D912" s="267"/>
      <c r="E912" s="267"/>
      <c r="F912" s="267"/>
    </row>
    <row r="913" s="202" customFormat="1" spans="4:6">
      <c r="D913" s="267"/>
      <c r="E913" s="267"/>
      <c r="F913" s="267"/>
    </row>
    <row r="914" s="202" customFormat="1" spans="4:6">
      <c r="D914" s="267"/>
      <c r="E914" s="267"/>
      <c r="F914" s="267"/>
    </row>
    <row r="915" s="202" customFormat="1" spans="4:6">
      <c r="D915" s="267"/>
      <c r="E915" s="267"/>
      <c r="F915" s="267"/>
    </row>
    <row r="916" s="202" customFormat="1" spans="4:6">
      <c r="D916" s="267"/>
      <c r="E916" s="267"/>
      <c r="F916" s="267"/>
    </row>
    <row r="917" s="202" customFormat="1" spans="4:6">
      <c r="D917" s="267"/>
      <c r="E917" s="267"/>
      <c r="F917" s="267"/>
    </row>
    <row r="918" s="202" customFormat="1" spans="4:6">
      <c r="D918" s="267"/>
      <c r="E918" s="267"/>
      <c r="F918" s="267"/>
    </row>
    <row r="919" s="202" customFormat="1" spans="4:6">
      <c r="D919" s="267"/>
      <c r="E919" s="267"/>
      <c r="F919" s="267"/>
    </row>
    <row r="920" s="202" customFormat="1" spans="4:6">
      <c r="D920" s="267"/>
      <c r="E920" s="267"/>
      <c r="F920" s="267"/>
    </row>
    <row r="921" s="202" customFormat="1" spans="4:6">
      <c r="D921" s="267"/>
      <c r="E921" s="267"/>
      <c r="F921" s="267"/>
    </row>
    <row r="922" s="202" customFormat="1" spans="4:6">
      <c r="D922" s="267"/>
      <c r="E922" s="267"/>
      <c r="F922" s="267"/>
    </row>
    <row r="923" s="202" customFormat="1" spans="4:6">
      <c r="D923" s="267"/>
      <c r="E923" s="267"/>
      <c r="F923" s="267"/>
    </row>
    <row r="924" s="202" customFormat="1" spans="4:6">
      <c r="D924" s="267"/>
      <c r="E924" s="267"/>
      <c r="F924" s="267"/>
    </row>
    <row r="925" s="202" customFormat="1" spans="4:6">
      <c r="D925" s="267"/>
      <c r="E925" s="267"/>
      <c r="F925" s="267"/>
    </row>
    <row r="926" s="202" customFormat="1" spans="4:6">
      <c r="D926" s="267"/>
      <c r="E926" s="267"/>
      <c r="F926" s="267"/>
    </row>
    <row r="927" s="202" customFormat="1" spans="4:6">
      <c r="D927" s="267"/>
      <c r="E927" s="267"/>
      <c r="F927" s="267"/>
    </row>
    <row r="928" s="202" customFormat="1" spans="4:6">
      <c r="D928" s="267"/>
      <c r="E928" s="267"/>
      <c r="F928" s="267"/>
    </row>
    <row r="929" s="202" customFormat="1" spans="4:6">
      <c r="D929" s="267"/>
      <c r="E929" s="267"/>
      <c r="F929" s="267"/>
    </row>
    <row r="930" s="202" customFormat="1" spans="4:6">
      <c r="D930" s="267"/>
      <c r="E930" s="267"/>
      <c r="F930" s="267"/>
    </row>
    <row r="931" s="202" customFormat="1" spans="4:6">
      <c r="D931" s="267"/>
      <c r="E931" s="267"/>
      <c r="F931" s="267"/>
    </row>
    <row r="932" s="202" customFormat="1" spans="4:6">
      <c r="D932" s="267"/>
      <c r="E932" s="267"/>
      <c r="F932" s="267"/>
    </row>
    <row r="933" s="202" customFormat="1" spans="4:6">
      <c r="D933" s="267"/>
      <c r="E933" s="267"/>
      <c r="F933" s="267"/>
    </row>
    <row r="934" s="202" customFormat="1" spans="4:6">
      <c r="D934" s="267"/>
      <c r="E934" s="267"/>
      <c r="F934" s="267"/>
    </row>
    <row r="935" s="202" customFormat="1" spans="4:6">
      <c r="D935" s="267"/>
      <c r="E935" s="267"/>
      <c r="F935" s="267"/>
    </row>
    <row r="936" s="202" customFormat="1" spans="4:6">
      <c r="D936" s="267"/>
      <c r="E936" s="267"/>
      <c r="F936" s="267"/>
    </row>
    <row r="937" s="202" customFormat="1" spans="4:6">
      <c r="D937" s="267"/>
      <c r="E937" s="267"/>
      <c r="F937" s="267"/>
    </row>
    <row r="938" s="202" customFormat="1" spans="4:6">
      <c r="D938" s="267"/>
      <c r="E938" s="267"/>
      <c r="F938" s="267"/>
    </row>
    <row r="939" s="202" customFormat="1" spans="4:6">
      <c r="D939" s="267"/>
      <c r="E939" s="267"/>
      <c r="F939" s="267"/>
    </row>
    <row r="940" s="202" customFormat="1" spans="4:6">
      <c r="D940" s="267"/>
      <c r="E940" s="267"/>
      <c r="F940" s="267"/>
    </row>
    <row r="941" s="202" customFormat="1" spans="4:6">
      <c r="D941" s="267"/>
      <c r="E941" s="267"/>
      <c r="F941" s="267"/>
    </row>
    <row r="942" s="202" customFormat="1" spans="4:6">
      <c r="D942" s="267"/>
      <c r="E942" s="267"/>
      <c r="F942" s="267"/>
    </row>
    <row r="943" s="202" customFormat="1" spans="4:6">
      <c r="D943" s="267"/>
      <c r="E943" s="267"/>
      <c r="F943" s="267"/>
    </row>
    <row r="944" s="202" customFormat="1" spans="4:6">
      <c r="D944" s="267"/>
      <c r="E944" s="267"/>
      <c r="F944" s="267"/>
    </row>
    <row r="945" s="202" customFormat="1" spans="4:6">
      <c r="D945" s="267"/>
      <c r="E945" s="267"/>
      <c r="F945" s="267"/>
    </row>
    <row r="946" s="202" customFormat="1" spans="4:6">
      <c r="D946" s="267"/>
      <c r="E946" s="267"/>
      <c r="F946" s="267"/>
    </row>
    <row r="947" s="202" customFormat="1" spans="4:6">
      <c r="D947" s="267"/>
      <c r="E947" s="267"/>
      <c r="F947" s="267"/>
    </row>
    <row r="948" s="202" customFormat="1" spans="4:6">
      <c r="D948" s="267"/>
      <c r="E948" s="267"/>
      <c r="F948" s="267"/>
    </row>
    <row r="949" s="202" customFormat="1" spans="4:6">
      <c r="D949" s="267"/>
      <c r="E949" s="267"/>
      <c r="F949" s="267"/>
    </row>
    <row r="950" s="202" customFormat="1" spans="4:6">
      <c r="D950" s="267"/>
      <c r="E950" s="267"/>
      <c r="F950" s="267"/>
    </row>
    <row r="951" s="202" customFormat="1" spans="4:6">
      <c r="D951" s="267"/>
      <c r="E951" s="267"/>
      <c r="F951" s="267"/>
    </row>
    <row r="952" s="202" customFormat="1" spans="4:6">
      <c r="D952" s="267"/>
      <c r="E952" s="267"/>
      <c r="F952" s="267"/>
    </row>
    <row r="953" s="202" customFormat="1" spans="4:6">
      <c r="D953" s="267"/>
      <c r="E953" s="267"/>
      <c r="F953" s="267"/>
    </row>
    <row r="954" s="202" customFormat="1" spans="4:6">
      <c r="D954" s="267"/>
      <c r="E954" s="267"/>
      <c r="F954" s="267"/>
    </row>
    <row r="955" s="202" customFormat="1" spans="4:6">
      <c r="D955" s="267"/>
      <c r="E955" s="267"/>
      <c r="F955" s="267"/>
    </row>
    <row r="956" s="202" customFormat="1" spans="4:6">
      <c r="D956" s="267"/>
      <c r="E956" s="267"/>
      <c r="F956" s="267"/>
    </row>
    <row r="957" s="202" customFormat="1" spans="4:6">
      <c r="D957" s="267"/>
      <c r="E957" s="267"/>
      <c r="F957" s="267"/>
    </row>
    <row r="958" s="202" customFormat="1" spans="4:6">
      <c r="D958" s="267"/>
      <c r="E958" s="267"/>
      <c r="F958" s="267"/>
    </row>
    <row r="959" s="202" customFormat="1" spans="4:6">
      <c r="D959" s="267"/>
      <c r="E959" s="267"/>
      <c r="F959" s="267"/>
    </row>
    <row r="960" s="202" customFormat="1" spans="4:6">
      <c r="D960" s="267"/>
      <c r="E960" s="267"/>
      <c r="F960" s="267"/>
    </row>
    <row r="961" s="202" customFormat="1" spans="4:6">
      <c r="D961" s="267"/>
      <c r="E961" s="267"/>
      <c r="F961" s="267"/>
    </row>
    <row r="962" s="202" customFormat="1" spans="4:6">
      <c r="D962" s="267"/>
      <c r="E962" s="267"/>
      <c r="F962" s="267"/>
    </row>
    <row r="963" s="202" customFormat="1" spans="4:6">
      <c r="D963" s="267"/>
      <c r="E963" s="267"/>
      <c r="F963" s="267"/>
    </row>
    <row r="964" s="202" customFormat="1" spans="4:6">
      <c r="D964" s="267"/>
      <c r="E964" s="267"/>
      <c r="F964" s="267"/>
    </row>
    <row r="965" s="202" customFormat="1" spans="4:6">
      <c r="D965" s="267"/>
      <c r="E965" s="267"/>
      <c r="F965" s="267"/>
    </row>
    <row r="966" s="202" customFormat="1" spans="4:6">
      <c r="D966" s="267"/>
      <c r="E966" s="267"/>
      <c r="F966" s="267"/>
    </row>
    <row r="967" s="202" customFormat="1" spans="4:6">
      <c r="D967" s="267"/>
      <c r="E967" s="267"/>
      <c r="F967" s="267"/>
    </row>
    <row r="968" s="202" customFormat="1" spans="4:6">
      <c r="D968" s="267"/>
      <c r="E968" s="267"/>
      <c r="F968" s="267"/>
    </row>
    <row r="969" s="202" customFormat="1" spans="4:6">
      <c r="D969" s="267"/>
      <c r="E969" s="267"/>
      <c r="F969" s="267"/>
    </row>
    <row r="970" s="202" customFormat="1" spans="4:6">
      <c r="D970" s="267"/>
      <c r="E970" s="267"/>
      <c r="F970" s="267"/>
    </row>
    <row r="971" s="202" customFormat="1" spans="4:6">
      <c r="D971" s="267"/>
      <c r="E971" s="267"/>
      <c r="F971" s="267"/>
    </row>
    <row r="972" s="202" customFormat="1" spans="4:6">
      <c r="D972" s="267"/>
      <c r="E972" s="267"/>
      <c r="F972" s="267"/>
    </row>
    <row r="973" s="202" customFormat="1" spans="4:6">
      <c r="D973" s="267"/>
      <c r="E973" s="267"/>
      <c r="F973" s="267"/>
    </row>
    <row r="974" s="202" customFormat="1" spans="4:6">
      <c r="D974" s="267"/>
      <c r="E974" s="267"/>
      <c r="F974" s="267"/>
    </row>
    <row r="975" s="202" customFormat="1" spans="4:6">
      <c r="D975" s="267"/>
      <c r="E975" s="267"/>
      <c r="F975" s="267"/>
    </row>
    <row r="976" s="202" customFormat="1" spans="4:6">
      <c r="D976" s="267"/>
      <c r="E976" s="267"/>
      <c r="F976" s="267"/>
    </row>
    <row r="977" s="202" customFormat="1" spans="4:6">
      <c r="D977" s="267"/>
      <c r="E977" s="267"/>
      <c r="F977" s="267"/>
    </row>
    <row r="978" s="202" customFormat="1" spans="4:6">
      <c r="D978" s="267"/>
      <c r="E978" s="267"/>
      <c r="F978" s="267"/>
    </row>
    <row r="979" s="202" customFormat="1" spans="4:6">
      <c r="D979" s="267"/>
      <c r="E979" s="267"/>
      <c r="F979" s="267"/>
    </row>
    <row r="980" s="202" customFormat="1" spans="4:6">
      <c r="D980" s="267"/>
      <c r="E980" s="267"/>
      <c r="F980" s="267"/>
    </row>
    <row r="981" s="202" customFormat="1" spans="4:6">
      <c r="D981" s="267"/>
      <c r="E981" s="267"/>
      <c r="F981" s="267"/>
    </row>
    <row r="982" s="202" customFormat="1" spans="4:6">
      <c r="D982" s="267"/>
      <c r="E982" s="267"/>
      <c r="F982" s="267"/>
    </row>
    <row r="983" s="202" customFormat="1" spans="4:6">
      <c r="D983" s="267"/>
      <c r="E983" s="267"/>
      <c r="F983" s="267"/>
    </row>
    <row r="984" s="202" customFormat="1" spans="4:6">
      <c r="D984" s="267"/>
      <c r="E984" s="267"/>
      <c r="F984" s="267"/>
    </row>
    <row r="985" s="202" customFormat="1" spans="4:6">
      <c r="D985" s="267"/>
      <c r="E985" s="267"/>
      <c r="F985" s="267"/>
    </row>
    <row r="986" s="202" customFormat="1" spans="4:6">
      <c r="D986" s="267"/>
      <c r="E986" s="267"/>
      <c r="F986" s="267"/>
    </row>
    <row r="987" s="202" customFormat="1" spans="4:6">
      <c r="D987" s="267"/>
      <c r="E987" s="267"/>
      <c r="F987" s="267"/>
    </row>
    <row r="988" s="202" customFormat="1" spans="4:6">
      <c r="D988" s="267"/>
      <c r="E988" s="267"/>
      <c r="F988" s="267"/>
    </row>
    <row r="989" s="202" customFormat="1" spans="4:6">
      <c r="D989" s="267"/>
      <c r="E989" s="267"/>
      <c r="F989" s="267"/>
    </row>
    <row r="990" s="202" customFormat="1" spans="4:6">
      <c r="D990" s="267"/>
      <c r="E990" s="267"/>
      <c r="F990" s="267"/>
    </row>
    <row r="991" s="202" customFormat="1" spans="4:6">
      <c r="D991" s="267"/>
      <c r="E991" s="267"/>
      <c r="F991" s="267"/>
    </row>
    <row r="992" s="202" customFormat="1" spans="4:6">
      <c r="D992" s="267"/>
      <c r="E992" s="267"/>
      <c r="F992" s="267"/>
    </row>
    <row r="993" s="202" customFormat="1" spans="4:6">
      <c r="D993" s="267"/>
      <c r="E993" s="267"/>
      <c r="F993" s="267"/>
    </row>
    <row r="994" s="202" customFormat="1" spans="4:6">
      <c r="D994" s="267"/>
      <c r="E994" s="267"/>
      <c r="F994" s="267"/>
    </row>
    <row r="995" s="202" customFormat="1" spans="4:6">
      <c r="D995" s="267"/>
      <c r="E995" s="267"/>
      <c r="F995" s="267"/>
    </row>
    <row r="996" s="202" customFormat="1" spans="4:6">
      <c r="D996" s="267"/>
      <c r="E996" s="267"/>
      <c r="F996" s="267"/>
    </row>
    <row r="997" s="202" customFormat="1" spans="4:6">
      <c r="D997" s="267"/>
      <c r="E997" s="267"/>
      <c r="F997" s="267"/>
    </row>
    <row r="998" s="202" customFormat="1" spans="4:6">
      <c r="D998" s="267"/>
      <c r="E998" s="267"/>
      <c r="F998" s="267"/>
    </row>
    <row r="999" s="202" customFormat="1" spans="4:6">
      <c r="D999" s="267"/>
      <c r="E999" s="267"/>
      <c r="F999" s="267"/>
    </row>
    <row r="1000" s="202" customFormat="1" spans="4:6">
      <c r="D1000" s="267"/>
      <c r="E1000" s="267"/>
      <c r="F1000" s="267"/>
    </row>
    <row r="1001" s="202" customFormat="1" spans="4:6">
      <c r="D1001" s="267"/>
      <c r="E1001" s="267"/>
      <c r="F1001" s="267"/>
    </row>
    <row r="1002" s="202" customFormat="1" spans="4:6">
      <c r="D1002" s="267"/>
      <c r="E1002" s="267"/>
      <c r="F1002" s="267"/>
    </row>
    <row r="1003" s="202" customFormat="1" spans="4:6">
      <c r="D1003" s="267"/>
      <c r="E1003" s="267"/>
      <c r="F1003" s="267"/>
    </row>
    <row r="1004" s="202" customFormat="1" spans="4:6">
      <c r="D1004" s="267"/>
      <c r="E1004" s="267"/>
      <c r="F1004" s="267"/>
    </row>
    <row r="1005" s="202" customFormat="1" spans="4:6">
      <c r="D1005" s="267"/>
      <c r="E1005" s="267"/>
      <c r="F1005" s="267"/>
    </row>
    <row r="1006" s="202" customFormat="1" spans="4:6">
      <c r="D1006" s="267"/>
      <c r="E1006" s="267"/>
      <c r="F1006" s="267"/>
    </row>
    <row r="1007" s="202" customFormat="1" spans="4:6">
      <c r="D1007" s="267"/>
      <c r="E1007" s="267"/>
      <c r="F1007" s="267"/>
    </row>
    <row r="1008" s="202" customFormat="1" spans="4:6">
      <c r="D1008" s="267"/>
      <c r="E1008" s="267"/>
      <c r="F1008" s="267"/>
    </row>
    <row r="1009" s="202" customFormat="1" spans="4:6">
      <c r="D1009" s="267"/>
      <c r="E1009" s="267"/>
      <c r="F1009" s="267"/>
    </row>
    <row r="1010" s="202" customFormat="1" spans="4:6">
      <c r="D1010" s="267"/>
      <c r="E1010" s="267"/>
      <c r="F1010" s="267"/>
    </row>
    <row r="1011" s="202" customFormat="1" spans="4:6">
      <c r="D1011" s="267"/>
      <c r="E1011" s="267"/>
      <c r="F1011" s="267"/>
    </row>
    <row r="1012" s="202" customFormat="1" spans="4:6">
      <c r="D1012" s="267"/>
      <c r="E1012" s="267"/>
      <c r="F1012" s="267"/>
    </row>
    <row r="1013" s="202" customFormat="1" spans="4:6">
      <c r="D1013" s="267"/>
      <c r="E1013" s="267"/>
      <c r="F1013" s="267"/>
    </row>
    <row r="1014" s="202" customFormat="1" spans="4:6">
      <c r="D1014" s="267"/>
      <c r="E1014" s="267"/>
      <c r="F1014" s="267"/>
    </row>
    <row r="1015" s="202" customFormat="1" spans="4:6">
      <c r="D1015" s="267"/>
      <c r="E1015" s="267"/>
      <c r="F1015" s="267"/>
    </row>
    <row r="1016" s="202" customFormat="1" spans="4:6">
      <c r="D1016" s="267"/>
      <c r="E1016" s="267"/>
      <c r="F1016" s="267"/>
    </row>
    <row r="1017" s="202" customFormat="1" spans="4:6">
      <c r="D1017" s="267"/>
      <c r="E1017" s="267"/>
      <c r="F1017" s="267"/>
    </row>
    <row r="1018" s="202" customFormat="1" spans="4:6">
      <c r="D1018" s="267"/>
      <c r="E1018" s="267"/>
      <c r="F1018" s="267"/>
    </row>
    <row r="1019" s="202" customFormat="1" spans="4:6">
      <c r="D1019" s="267"/>
      <c r="E1019" s="267"/>
      <c r="F1019" s="267"/>
    </row>
    <row r="1020" s="202" customFormat="1" spans="4:6">
      <c r="D1020" s="267"/>
      <c r="E1020" s="267"/>
      <c r="F1020" s="267"/>
    </row>
    <row r="1021" s="202" customFormat="1" spans="4:6">
      <c r="D1021" s="267"/>
      <c r="E1021" s="267"/>
      <c r="F1021" s="267"/>
    </row>
    <row r="1022" s="202" customFormat="1" spans="4:6">
      <c r="D1022" s="267"/>
      <c r="E1022" s="267"/>
      <c r="F1022" s="267"/>
    </row>
    <row r="1023" s="202" customFormat="1" spans="4:6">
      <c r="D1023" s="267"/>
      <c r="E1023" s="267"/>
      <c r="F1023" s="267"/>
    </row>
    <row r="1024" s="202" customFormat="1" spans="4:6">
      <c r="D1024" s="267"/>
      <c r="E1024" s="267"/>
      <c r="F1024" s="267"/>
    </row>
    <row r="1025" s="202" customFormat="1" spans="4:6">
      <c r="D1025" s="267"/>
      <c r="E1025" s="267"/>
      <c r="F1025" s="267"/>
    </row>
    <row r="1026" s="202" customFormat="1" spans="4:6">
      <c r="D1026" s="267"/>
      <c r="E1026" s="267"/>
      <c r="F1026" s="267"/>
    </row>
    <row r="1027" s="202" customFormat="1" spans="4:6">
      <c r="D1027" s="267"/>
      <c r="E1027" s="267"/>
      <c r="F1027" s="267"/>
    </row>
    <row r="1028" s="202" customFormat="1" spans="4:6">
      <c r="D1028" s="267"/>
      <c r="E1028" s="267"/>
      <c r="F1028" s="267"/>
    </row>
    <row r="1029" s="202" customFormat="1" spans="4:6">
      <c r="D1029" s="267"/>
      <c r="E1029" s="267"/>
      <c r="F1029" s="267"/>
    </row>
    <row r="1030" s="202" customFormat="1" spans="4:6">
      <c r="D1030" s="267"/>
      <c r="E1030" s="267"/>
      <c r="F1030" s="267"/>
    </row>
    <row r="1031" s="202" customFormat="1" spans="4:6">
      <c r="D1031" s="267"/>
      <c r="E1031" s="267"/>
      <c r="F1031" s="267"/>
    </row>
    <row r="1032" s="202" customFormat="1" spans="4:6">
      <c r="D1032" s="267"/>
      <c r="E1032" s="267"/>
      <c r="F1032" s="267"/>
    </row>
    <row r="1033" s="202" customFormat="1" spans="4:6">
      <c r="D1033" s="267"/>
      <c r="E1033" s="267"/>
      <c r="F1033" s="267"/>
    </row>
    <row r="1034" s="202" customFormat="1" spans="4:6">
      <c r="D1034" s="267"/>
      <c r="E1034" s="267"/>
      <c r="F1034" s="267"/>
    </row>
    <row r="1035" s="202" customFormat="1" spans="4:6">
      <c r="D1035" s="267"/>
      <c r="E1035" s="267"/>
      <c r="F1035" s="267"/>
    </row>
    <row r="1036" s="202" customFormat="1" spans="4:6">
      <c r="D1036" s="267"/>
      <c r="E1036" s="267"/>
      <c r="F1036" s="267"/>
    </row>
    <row r="1037" s="202" customFormat="1" spans="4:6">
      <c r="D1037" s="267"/>
      <c r="E1037" s="267"/>
      <c r="F1037" s="267"/>
    </row>
    <row r="1038" s="202" customFormat="1" spans="4:6">
      <c r="D1038" s="267"/>
      <c r="E1038" s="267"/>
      <c r="F1038" s="267"/>
    </row>
    <row r="1039" s="202" customFormat="1" spans="4:6">
      <c r="D1039" s="267"/>
      <c r="E1039" s="267"/>
      <c r="F1039" s="267"/>
    </row>
    <row r="1040" s="202" customFormat="1" spans="4:6">
      <c r="D1040" s="267"/>
      <c r="E1040" s="267"/>
      <c r="F1040" s="267"/>
    </row>
    <row r="1041" s="202" customFormat="1" spans="4:6">
      <c r="D1041" s="267"/>
      <c r="E1041" s="267"/>
      <c r="F1041" s="267"/>
    </row>
    <row r="1042" s="202" customFormat="1" spans="4:6">
      <c r="D1042" s="267"/>
      <c r="E1042" s="267"/>
      <c r="F1042" s="267"/>
    </row>
    <row r="1043" s="202" customFormat="1" spans="4:6">
      <c r="D1043" s="267"/>
      <c r="E1043" s="267"/>
      <c r="F1043" s="267"/>
    </row>
    <row r="1044" s="202" customFormat="1" spans="4:6">
      <c r="D1044" s="267"/>
      <c r="E1044" s="267"/>
      <c r="F1044" s="267"/>
    </row>
    <row r="1045" s="202" customFormat="1" spans="4:6">
      <c r="D1045" s="267"/>
      <c r="E1045" s="267"/>
      <c r="F1045" s="267"/>
    </row>
    <row r="1046" s="202" customFormat="1" spans="4:6">
      <c r="D1046" s="267"/>
      <c r="E1046" s="267"/>
      <c r="F1046" s="267"/>
    </row>
    <row r="1047" s="202" customFormat="1" spans="4:6">
      <c r="D1047" s="267"/>
      <c r="E1047" s="267"/>
      <c r="F1047" s="267"/>
    </row>
    <row r="1048" s="202" customFormat="1" spans="4:6">
      <c r="D1048" s="267"/>
      <c r="E1048" s="267"/>
      <c r="F1048" s="267"/>
    </row>
    <row r="1049" s="202" customFormat="1" spans="4:6">
      <c r="D1049" s="267"/>
      <c r="E1049" s="267"/>
      <c r="F1049" s="267"/>
    </row>
    <row r="1050" s="202" customFormat="1" spans="4:6">
      <c r="D1050" s="267"/>
      <c r="E1050" s="267"/>
      <c r="F1050" s="267"/>
    </row>
    <row r="1051" s="202" customFormat="1" spans="4:6">
      <c r="D1051" s="267"/>
      <c r="E1051" s="267"/>
      <c r="F1051" s="267"/>
    </row>
    <row r="1052" s="202" customFormat="1" spans="4:6">
      <c r="D1052" s="267"/>
      <c r="E1052" s="267"/>
      <c r="F1052" s="267"/>
    </row>
    <row r="1053" s="202" customFormat="1" spans="4:6">
      <c r="D1053" s="267"/>
      <c r="E1053" s="267"/>
      <c r="F1053" s="267"/>
    </row>
    <row r="1054" s="202" customFormat="1" spans="4:6">
      <c r="D1054" s="267"/>
      <c r="E1054" s="267"/>
      <c r="F1054" s="267"/>
    </row>
    <row r="1055" s="202" customFormat="1" spans="4:6">
      <c r="D1055" s="267"/>
      <c r="E1055" s="267"/>
      <c r="F1055" s="267"/>
    </row>
    <row r="1056" s="202" customFormat="1" spans="4:6">
      <c r="D1056" s="267"/>
      <c r="E1056" s="267"/>
      <c r="F1056" s="267"/>
    </row>
    <row r="1057" s="202" customFormat="1" spans="4:6">
      <c r="D1057" s="267"/>
      <c r="E1057" s="267"/>
      <c r="F1057" s="267"/>
    </row>
    <row r="1058" s="202" customFormat="1" spans="4:6">
      <c r="D1058" s="267"/>
      <c r="E1058" s="267"/>
      <c r="F1058" s="267"/>
    </row>
    <row r="1059" s="202" customFormat="1" spans="4:6">
      <c r="D1059" s="267"/>
      <c r="E1059" s="267"/>
      <c r="F1059" s="267"/>
    </row>
    <row r="1060" s="202" customFormat="1" spans="4:6">
      <c r="D1060" s="267"/>
      <c r="E1060" s="267"/>
      <c r="F1060" s="267"/>
    </row>
    <row r="1061" s="202" customFormat="1" spans="4:6">
      <c r="D1061" s="267"/>
      <c r="E1061" s="267"/>
      <c r="F1061" s="267"/>
    </row>
    <row r="1062" s="202" customFormat="1" spans="4:6">
      <c r="D1062" s="267"/>
      <c r="E1062" s="267"/>
      <c r="F1062" s="267"/>
    </row>
    <row r="1063" s="202" customFormat="1" spans="4:6">
      <c r="D1063" s="267"/>
      <c r="E1063" s="267"/>
      <c r="F1063" s="267"/>
    </row>
    <row r="1064" s="202" customFormat="1" spans="4:6">
      <c r="D1064" s="267"/>
      <c r="E1064" s="267"/>
      <c r="F1064" s="267"/>
    </row>
    <row r="1065" s="202" customFormat="1" spans="4:6">
      <c r="D1065" s="267"/>
      <c r="E1065" s="267"/>
      <c r="F1065" s="267"/>
    </row>
    <row r="1066" s="202" customFormat="1" spans="4:6">
      <c r="D1066" s="267"/>
      <c r="E1066" s="267"/>
      <c r="F1066" s="267"/>
    </row>
    <row r="1067" s="202" customFormat="1" spans="4:6">
      <c r="D1067" s="267"/>
      <c r="E1067" s="267"/>
      <c r="F1067" s="267"/>
    </row>
    <row r="1068" s="202" customFormat="1" spans="4:6">
      <c r="D1068" s="267"/>
      <c r="E1068" s="267"/>
      <c r="F1068" s="267"/>
    </row>
    <row r="1069" s="202" customFormat="1" spans="4:6">
      <c r="D1069" s="267"/>
      <c r="E1069" s="267"/>
      <c r="F1069" s="267"/>
    </row>
    <row r="1070" s="202" customFormat="1" spans="4:6">
      <c r="D1070" s="267"/>
      <c r="E1070" s="267"/>
      <c r="F1070" s="267"/>
    </row>
    <row r="1071" s="202" customFormat="1" spans="4:6">
      <c r="D1071" s="267"/>
      <c r="E1071" s="267"/>
      <c r="F1071" s="267"/>
    </row>
    <row r="1072" s="202" customFormat="1" spans="4:6">
      <c r="D1072" s="267"/>
      <c r="E1072" s="267"/>
      <c r="F1072" s="267"/>
    </row>
    <row r="1073" s="202" customFormat="1" spans="4:6">
      <c r="D1073" s="267"/>
      <c r="E1073" s="267"/>
      <c r="F1073" s="267"/>
    </row>
    <row r="1074" s="202" customFormat="1" spans="4:6">
      <c r="D1074" s="267"/>
      <c r="E1074" s="267"/>
      <c r="F1074" s="267"/>
    </row>
    <row r="1075" s="202" customFormat="1" spans="4:6">
      <c r="D1075" s="267"/>
      <c r="E1075" s="267"/>
      <c r="F1075" s="267"/>
    </row>
    <row r="1076" s="202" customFormat="1" spans="4:6">
      <c r="D1076" s="267"/>
      <c r="E1076" s="267"/>
      <c r="F1076" s="267"/>
    </row>
    <row r="1077" s="202" customFormat="1" spans="4:6">
      <c r="D1077" s="267"/>
      <c r="E1077" s="267"/>
      <c r="F1077" s="267"/>
    </row>
    <row r="1078" s="202" customFormat="1" spans="4:6">
      <c r="D1078" s="267"/>
      <c r="E1078" s="267"/>
      <c r="F1078" s="267"/>
    </row>
    <row r="1079" s="202" customFormat="1" spans="4:6">
      <c r="D1079" s="267"/>
      <c r="E1079" s="267"/>
      <c r="F1079" s="267"/>
    </row>
    <row r="1080" s="202" customFormat="1" spans="4:6">
      <c r="D1080" s="267"/>
      <c r="E1080" s="267"/>
      <c r="F1080" s="267"/>
    </row>
    <row r="1081" s="202" customFormat="1" spans="4:6">
      <c r="D1081" s="267"/>
      <c r="E1081" s="267"/>
      <c r="F1081" s="267"/>
    </row>
    <row r="1082" s="202" customFormat="1" spans="4:6">
      <c r="D1082" s="267"/>
      <c r="E1082" s="267"/>
      <c r="F1082" s="267"/>
    </row>
    <row r="1083" s="202" customFormat="1" spans="4:6">
      <c r="D1083" s="267"/>
      <c r="E1083" s="267"/>
      <c r="F1083" s="267"/>
    </row>
    <row r="1084" s="202" customFormat="1" spans="4:6">
      <c r="D1084" s="267"/>
      <c r="E1084" s="267"/>
      <c r="F1084" s="267"/>
    </row>
    <row r="1085" s="202" customFormat="1" spans="4:6">
      <c r="D1085" s="267"/>
      <c r="E1085" s="267"/>
      <c r="F1085" s="267"/>
    </row>
    <row r="1086" s="202" customFormat="1" spans="4:6">
      <c r="D1086" s="267"/>
      <c r="E1086" s="267"/>
      <c r="F1086" s="267"/>
    </row>
    <row r="1087" s="202" customFormat="1" spans="4:6">
      <c r="D1087" s="267"/>
      <c r="E1087" s="267"/>
      <c r="F1087" s="267"/>
    </row>
    <row r="1088" s="202" customFormat="1" spans="4:6">
      <c r="D1088" s="267"/>
      <c r="E1088" s="267"/>
      <c r="F1088" s="267"/>
    </row>
    <row r="1089" s="202" customFormat="1" spans="4:6">
      <c r="D1089" s="267"/>
      <c r="E1089" s="267"/>
      <c r="F1089" s="267"/>
    </row>
    <row r="1090" s="202" customFormat="1" spans="4:6">
      <c r="D1090" s="267"/>
      <c r="E1090" s="267"/>
      <c r="F1090" s="267"/>
    </row>
    <row r="1091" s="202" customFormat="1" spans="4:6">
      <c r="D1091" s="267"/>
      <c r="E1091" s="267"/>
      <c r="F1091" s="267"/>
    </row>
    <row r="1092" s="202" customFormat="1" spans="4:6">
      <c r="D1092" s="267"/>
      <c r="E1092" s="267"/>
      <c r="F1092" s="267"/>
    </row>
    <row r="1093" s="202" customFormat="1" spans="4:6">
      <c r="D1093" s="267"/>
      <c r="E1093" s="267"/>
      <c r="F1093" s="267"/>
    </row>
    <row r="1094" s="202" customFormat="1" spans="4:6">
      <c r="D1094" s="267"/>
      <c r="E1094" s="267"/>
      <c r="F1094" s="267"/>
    </row>
    <row r="1095" s="202" customFormat="1" spans="4:6">
      <c r="D1095" s="267"/>
      <c r="E1095" s="267"/>
      <c r="F1095" s="267"/>
    </row>
    <row r="1096" s="202" customFormat="1" spans="4:6">
      <c r="D1096" s="267"/>
      <c r="E1096" s="267"/>
      <c r="F1096" s="267"/>
    </row>
    <row r="1097" s="202" customFormat="1" spans="4:6">
      <c r="D1097" s="267"/>
      <c r="E1097" s="267"/>
      <c r="F1097" s="267"/>
    </row>
    <row r="1098" s="202" customFormat="1" spans="4:6">
      <c r="D1098" s="267"/>
      <c r="E1098" s="267"/>
      <c r="F1098" s="267"/>
    </row>
    <row r="1099" s="202" customFormat="1" spans="4:6">
      <c r="D1099" s="267"/>
      <c r="E1099" s="267"/>
      <c r="F1099" s="267"/>
    </row>
    <row r="1100" s="202" customFormat="1" spans="4:6">
      <c r="D1100" s="267"/>
      <c r="E1100" s="267"/>
      <c r="F1100" s="267"/>
    </row>
    <row r="1101" s="202" customFormat="1" spans="4:6">
      <c r="D1101" s="267"/>
      <c r="E1101" s="267"/>
      <c r="F1101" s="267"/>
    </row>
    <row r="1102" s="202" customFormat="1" spans="4:6">
      <c r="D1102" s="267"/>
      <c r="E1102" s="267"/>
      <c r="F1102" s="267"/>
    </row>
    <row r="1103" s="202" customFormat="1" spans="4:6">
      <c r="D1103" s="267"/>
      <c r="E1103" s="267"/>
      <c r="F1103" s="267"/>
    </row>
    <row r="1104" s="202" customFormat="1" spans="4:6">
      <c r="D1104" s="267"/>
      <c r="E1104" s="267"/>
      <c r="F1104" s="267"/>
    </row>
    <row r="1105" s="202" customFormat="1" spans="4:6">
      <c r="D1105" s="267"/>
      <c r="E1105" s="267"/>
      <c r="F1105" s="267"/>
    </row>
    <row r="1106" s="202" customFormat="1" spans="4:6">
      <c r="D1106" s="267"/>
      <c r="E1106" s="267"/>
      <c r="F1106" s="267"/>
    </row>
    <row r="1107" s="202" customFormat="1" spans="4:6">
      <c r="D1107" s="267"/>
      <c r="E1107" s="267"/>
      <c r="F1107" s="267"/>
    </row>
    <row r="1108" s="202" customFormat="1" spans="4:6">
      <c r="D1108" s="267"/>
      <c r="E1108" s="267"/>
      <c r="F1108" s="267"/>
    </row>
    <row r="1109" s="202" customFormat="1" spans="4:6">
      <c r="D1109" s="267"/>
      <c r="E1109" s="267"/>
      <c r="F1109" s="267"/>
    </row>
    <row r="1110" s="202" customFormat="1" spans="4:6">
      <c r="D1110" s="267"/>
      <c r="E1110" s="267"/>
      <c r="F1110" s="267"/>
    </row>
    <row r="1111" s="202" customFormat="1" spans="4:6">
      <c r="D1111" s="267"/>
      <c r="E1111" s="267"/>
      <c r="F1111" s="267"/>
    </row>
    <row r="1112" s="202" customFormat="1" spans="4:6">
      <c r="D1112" s="267"/>
      <c r="E1112" s="267"/>
      <c r="F1112" s="267"/>
    </row>
    <row r="1113" s="202" customFormat="1" spans="4:6">
      <c r="D1113" s="267"/>
      <c r="E1113" s="267"/>
      <c r="F1113" s="267"/>
    </row>
    <row r="1114" s="202" customFormat="1" spans="4:6">
      <c r="D1114" s="267"/>
      <c r="E1114" s="267"/>
      <c r="F1114" s="267"/>
    </row>
    <row r="1115" s="202" customFormat="1" spans="4:6">
      <c r="D1115" s="267"/>
      <c r="E1115" s="267"/>
      <c r="F1115" s="267"/>
    </row>
    <row r="1116" s="202" customFormat="1" spans="4:6">
      <c r="D1116" s="267"/>
      <c r="E1116" s="267"/>
      <c r="F1116" s="267"/>
    </row>
    <row r="1117" s="202" customFormat="1" spans="4:6">
      <c r="D1117" s="267"/>
      <c r="E1117" s="267"/>
      <c r="F1117" s="267"/>
    </row>
    <row r="1118" s="202" customFormat="1" spans="4:6">
      <c r="D1118" s="267"/>
      <c r="E1118" s="267"/>
      <c r="F1118" s="267"/>
    </row>
    <row r="1119" s="202" customFormat="1" spans="4:6">
      <c r="D1119" s="267"/>
      <c r="E1119" s="267"/>
      <c r="F1119" s="267"/>
    </row>
    <row r="1120" s="202" customFormat="1" spans="4:6">
      <c r="D1120" s="267"/>
      <c r="E1120" s="267"/>
      <c r="F1120" s="267"/>
    </row>
    <row r="1121" s="202" customFormat="1" spans="4:6">
      <c r="D1121" s="267"/>
      <c r="E1121" s="267"/>
      <c r="F1121" s="267"/>
    </row>
    <row r="1122" s="202" customFormat="1" spans="4:6">
      <c r="D1122" s="267"/>
      <c r="E1122" s="267"/>
      <c r="F1122" s="267"/>
    </row>
    <row r="1123" s="202" customFormat="1" spans="4:6">
      <c r="D1123" s="267"/>
      <c r="E1123" s="267"/>
      <c r="F1123" s="267"/>
    </row>
    <row r="1124" s="202" customFormat="1" spans="4:6">
      <c r="D1124" s="267"/>
      <c r="E1124" s="267"/>
      <c r="F1124" s="267"/>
    </row>
    <row r="1125" s="202" customFormat="1" spans="4:6">
      <c r="D1125" s="267"/>
      <c r="E1125" s="267"/>
      <c r="F1125" s="267"/>
    </row>
    <row r="1126" s="202" customFormat="1" spans="4:6">
      <c r="D1126" s="267"/>
      <c r="E1126" s="267"/>
      <c r="F1126" s="267"/>
    </row>
    <row r="1127" s="202" customFormat="1" spans="4:6">
      <c r="D1127" s="267"/>
      <c r="E1127" s="267"/>
      <c r="F1127" s="267"/>
    </row>
    <row r="1128" s="202" customFormat="1" spans="4:6">
      <c r="D1128" s="267"/>
      <c r="E1128" s="267"/>
      <c r="F1128" s="267"/>
    </row>
    <row r="1129" s="202" customFormat="1" spans="4:6">
      <c r="D1129" s="267"/>
      <c r="E1129" s="267"/>
      <c r="F1129" s="267"/>
    </row>
    <row r="1130" s="202" customFormat="1" spans="4:6">
      <c r="D1130" s="267"/>
      <c r="E1130" s="267"/>
      <c r="F1130" s="267"/>
    </row>
    <row r="1131" s="202" customFormat="1" spans="4:6">
      <c r="D1131" s="267"/>
      <c r="E1131" s="267"/>
      <c r="F1131" s="267"/>
    </row>
    <row r="1132" s="202" customFormat="1" spans="4:6">
      <c r="D1132" s="267"/>
      <c r="E1132" s="267"/>
      <c r="F1132" s="267"/>
    </row>
    <row r="1133" s="202" customFormat="1" spans="4:6">
      <c r="D1133" s="267"/>
      <c r="E1133" s="267"/>
      <c r="F1133" s="267"/>
    </row>
    <row r="1134" s="202" customFormat="1" spans="4:6">
      <c r="D1134" s="267"/>
      <c r="E1134" s="267"/>
      <c r="F1134" s="267"/>
    </row>
    <row r="1135" s="202" customFormat="1" spans="4:6">
      <c r="D1135" s="267"/>
      <c r="E1135" s="267"/>
      <c r="F1135" s="267"/>
    </row>
    <row r="1136" s="202" customFormat="1" spans="4:6">
      <c r="D1136" s="267"/>
      <c r="E1136" s="267"/>
      <c r="F1136" s="267"/>
    </row>
    <row r="1137" s="202" customFormat="1" spans="4:6">
      <c r="D1137" s="267"/>
      <c r="E1137" s="267"/>
      <c r="F1137" s="267"/>
    </row>
    <row r="1138" s="202" customFormat="1" spans="4:6">
      <c r="D1138" s="267"/>
      <c r="E1138" s="267"/>
      <c r="F1138" s="267"/>
    </row>
    <row r="1139" s="202" customFormat="1" spans="4:6">
      <c r="D1139" s="267"/>
      <c r="E1139" s="267"/>
      <c r="F1139" s="267"/>
    </row>
    <row r="1140" s="202" customFormat="1" spans="4:6">
      <c r="D1140" s="267"/>
      <c r="E1140" s="267"/>
      <c r="F1140" s="267"/>
    </row>
    <row r="1141" s="202" customFormat="1" spans="4:6">
      <c r="D1141" s="267"/>
      <c r="E1141" s="267"/>
      <c r="F1141" s="267"/>
    </row>
    <row r="1142" s="202" customFormat="1" spans="4:6">
      <c r="D1142" s="267"/>
      <c r="E1142" s="267"/>
      <c r="F1142" s="267"/>
    </row>
    <row r="1143" s="202" customFormat="1" spans="4:6">
      <c r="D1143" s="267"/>
      <c r="E1143" s="267"/>
      <c r="F1143" s="267"/>
    </row>
    <row r="1144" s="202" customFormat="1" spans="4:6">
      <c r="D1144" s="267"/>
      <c r="E1144" s="267"/>
      <c r="F1144" s="267"/>
    </row>
    <row r="1145" s="202" customFormat="1" spans="4:6">
      <c r="D1145" s="267"/>
      <c r="E1145" s="267"/>
      <c r="F1145" s="267"/>
    </row>
    <row r="1146" s="202" customFormat="1" spans="4:6">
      <c r="D1146" s="267"/>
      <c r="E1146" s="267"/>
      <c r="F1146" s="267"/>
    </row>
    <row r="1147" s="202" customFormat="1" spans="4:6">
      <c r="D1147" s="267"/>
      <c r="E1147" s="267"/>
      <c r="F1147" s="267"/>
    </row>
    <row r="1148" s="202" customFormat="1" spans="4:6">
      <c r="D1148" s="267"/>
      <c r="E1148" s="267"/>
      <c r="F1148" s="267"/>
    </row>
    <row r="1149" s="202" customFormat="1" spans="4:6">
      <c r="D1149" s="267"/>
      <c r="E1149" s="267"/>
      <c r="F1149" s="267"/>
    </row>
    <row r="1150" s="202" customFormat="1" spans="4:6">
      <c r="D1150" s="267"/>
      <c r="E1150" s="267"/>
      <c r="F1150" s="267"/>
    </row>
    <row r="1151" s="202" customFormat="1" spans="4:6">
      <c r="D1151" s="267"/>
      <c r="E1151" s="267"/>
      <c r="F1151" s="267"/>
    </row>
    <row r="1152" s="202" customFormat="1" spans="4:6">
      <c r="D1152" s="267"/>
      <c r="E1152" s="267"/>
      <c r="F1152" s="267"/>
    </row>
    <row r="1153" s="202" customFormat="1" spans="4:6">
      <c r="D1153" s="267"/>
      <c r="E1153" s="267"/>
      <c r="F1153" s="267"/>
    </row>
    <row r="1154" s="202" customFormat="1" spans="4:6">
      <c r="D1154" s="267"/>
      <c r="E1154" s="267"/>
      <c r="F1154" s="267"/>
    </row>
    <row r="1155" s="202" customFormat="1" spans="4:6">
      <c r="D1155" s="267"/>
      <c r="E1155" s="267"/>
      <c r="F1155" s="267"/>
    </row>
    <row r="1156" s="202" customFormat="1" spans="4:6">
      <c r="D1156" s="267"/>
      <c r="E1156" s="267"/>
      <c r="F1156" s="267"/>
    </row>
    <row r="1157" s="202" customFormat="1" spans="4:6">
      <c r="D1157" s="267"/>
      <c r="E1157" s="267"/>
      <c r="F1157" s="267"/>
    </row>
    <row r="1158" s="202" customFormat="1" spans="4:6">
      <c r="D1158" s="267"/>
      <c r="E1158" s="267"/>
      <c r="F1158" s="267"/>
    </row>
    <row r="1159" s="202" customFormat="1" spans="4:6">
      <c r="D1159" s="267"/>
      <c r="E1159" s="267"/>
      <c r="F1159" s="267"/>
    </row>
    <row r="1160" s="202" customFormat="1" spans="4:6">
      <c r="D1160" s="267"/>
      <c r="E1160" s="267"/>
      <c r="F1160" s="267"/>
    </row>
    <row r="1161" s="202" customFormat="1" spans="4:6">
      <c r="D1161" s="267"/>
      <c r="E1161" s="267"/>
      <c r="F1161" s="267"/>
    </row>
    <row r="1162" s="202" customFormat="1" spans="4:6">
      <c r="D1162" s="267"/>
      <c r="E1162" s="267"/>
      <c r="F1162" s="267"/>
    </row>
    <row r="1163" s="202" customFormat="1" spans="4:6">
      <c r="D1163" s="267"/>
      <c r="E1163" s="267"/>
      <c r="F1163" s="267"/>
    </row>
    <row r="1164" s="202" customFormat="1" spans="4:6">
      <c r="D1164" s="267"/>
      <c r="E1164" s="267"/>
      <c r="F1164" s="267"/>
    </row>
    <row r="1165" s="202" customFormat="1" spans="4:6">
      <c r="D1165" s="267"/>
      <c r="E1165" s="267"/>
      <c r="F1165" s="267"/>
    </row>
    <row r="1166" s="202" customFormat="1" spans="4:6">
      <c r="D1166" s="267"/>
      <c r="E1166" s="267"/>
      <c r="F1166" s="267"/>
    </row>
    <row r="1167" s="202" customFormat="1" spans="4:6">
      <c r="D1167" s="267"/>
      <c r="E1167" s="267"/>
      <c r="F1167" s="267"/>
    </row>
    <row r="1168" s="202" customFormat="1" spans="4:6">
      <c r="D1168" s="267"/>
      <c r="E1168" s="267"/>
      <c r="F1168" s="267"/>
    </row>
    <row r="1169" s="202" customFormat="1" spans="4:6">
      <c r="D1169" s="267"/>
      <c r="E1169" s="267"/>
      <c r="F1169" s="267"/>
    </row>
    <row r="1170" s="202" customFormat="1" spans="4:6">
      <c r="D1170" s="267"/>
      <c r="E1170" s="267"/>
      <c r="F1170" s="267"/>
    </row>
    <row r="1171" s="202" customFormat="1" spans="4:6">
      <c r="D1171" s="267"/>
      <c r="E1171" s="267"/>
      <c r="F1171" s="267"/>
    </row>
    <row r="1172" s="202" customFormat="1" spans="4:6">
      <c r="D1172" s="267"/>
      <c r="E1172" s="267"/>
      <c r="F1172" s="267"/>
    </row>
    <row r="1173" s="202" customFormat="1" spans="4:6">
      <c r="D1173" s="267"/>
      <c r="E1173" s="267"/>
      <c r="F1173" s="267"/>
    </row>
    <row r="1174" s="202" customFormat="1" spans="4:6">
      <c r="D1174" s="267"/>
      <c r="E1174" s="267"/>
      <c r="F1174" s="267"/>
    </row>
    <row r="1175" s="202" customFormat="1" spans="4:6">
      <c r="D1175" s="267"/>
      <c r="E1175" s="267"/>
      <c r="F1175" s="267"/>
    </row>
    <row r="1176" s="202" customFormat="1" spans="4:6">
      <c r="D1176" s="267"/>
      <c r="E1176" s="267"/>
      <c r="F1176" s="267"/>
    </row>
    <row r="1177" s="202" customFormat="1" spans="4:6">
      <c r="D1177" s="267"/>
      <c r="E1177" s="267"/>
      <c r="F1177" s="267"/>
    </row>
    <row r="1178" s="202" customFormat="1" spans="4:6">
      <c r="D1178" s="267"/>
      <c r="E1178" s="267"/>
      <c r="F1178" s="267"/>
    </row>
    <row r="1179" s="202" customFormat="1" spans="4:6">
      <c r="D1179" s="267"/>
      <c r="E1179" s="267"/>
      <c r="F1179" s="267"/>
    </row>
    <row r="1180" s="202" customFormat="1" spans="4:6">
      <c r="D1180" s="267"/>
      <c r="E1180" s="267"/>
      <c r="F1180" s="267"/>
    </row>
    <row r="1181" s="202" customFormat="1" spans="4:6">
      <c r="D1181" s="267"/>
      <c r="E1181" s="267"/>
      <c r="F1181" s="267"/>
    </row>
    <row r="1182" s="202" customFormat="1" spans="4:6">
      <c r="D1182" s="267"/>
      <c r="E1182" s="267"/>
      <c r="F1182" s="267"/>
    </row>
    <row r="1183" s="202" customFormat="1" spans="4:6">
      <c r="D1183" s="267"/>
      <c r="E1183" s="267"/>
      <c r="F1183" s="267"/>
    </row>
    <row r="1184" s="202" customFormat="1" spans="4:6">
      <c r="D1184" s="267"/>
      <c r="E1184" s="267"/>
      <c r="F1184" s="267"/>
    </row>
    <row r="1185" s="202" customFormat="1" spans="4:6">
      <c r="D1185" s="267"/>
      <c r="E1185" s="267"/>
      <c r="F1185" s="267"/>
    </row>
    <row r="1186" s="202" customFormat="1" spans="4:6">
      <c r="D1186" s="267"/>
      <c r="E1186" s="267"/>
      <c r="F1186" s="267"/>
    </row>
    <row r="1187" s="202" customFormat="1" spans="4:6">
      <c r="D1187" s="267"/>
      <c r="E1187" s="267"/>
      <c r="F1187" s="267"/>
    </row>
    <row r="1188" s="202" customFormat="1" spans="4:6">
      <c r="D1188" s="267"/>
      <c r="E1188" s="267"/>
      <c r="F1188" s="267"/>
    </row>
    <row r="1189" s="202" customFormat="1" spans="4:6">
      <c r="D1189" s="267"/>
      <c r="E1189" s="267"/>
      <c r="F1189" s="267"/>
    </row>
    <row r="1190" s="202" customFormat="1" spans="4:6">
      <c r="D1190" s="267"/>
      <c r="E1190" s="267"/>
      <c r="F1190" s="267"/>
    </row>
    <row r="1191" s="202" customFormat="1" spans="4:6">
      <c r="D1191" s="267"/>
      <c r="E1191" s="267"/>
      <c r="F1191" s="267"/>
    </row>
    <row r="1192" s="202" customFormat="1" spans="4:6">
      <c r="D1192" s="267"/>
      <c r="E1192" s="267"/>
      <c r="F1192" s="267"/>
    </row>
    <row r="1193" s="202" customFormat="1" spans="4:6">
      <c r="D1193" s="267"/>
      <c r="E1193" s="267"/>
      <c r="F1193" s="267"/>
    </row>
    <row r="1194" s="202" customFormat="1" spans="4:6">
      <c r="D1194" s="267"/>
      <c r="E1194" s="267"/>
      <c r="F1194" s="267"/>
    </row>
    <row r="1195" s="202" customFormat="1" spans="4:6">
      <c r="D1195" s="267"/>
      <c r="E1195" s="267"/>
      <c r="F1195" s="267"/>
    </row>
    <row r="1196" s="202" customFormat="1" spans="4:6">
      <c r="D1196" s="267"/>
      <c r="E1196" s="267"/>
      <c r="F1196" s="267"/>
    </row>
    <row r="1197" s="202" customFormat="1" spans="4:6">
      <c r="D1197" s="267"/>
      <c r="E1197" s="267"/>
      <c r="F1197" s="267"/>
    </row>
    <row r="1198" s="202" customFormat="1" spans="4:6">
      <c r="D1198" s="267"/>
      <c r="E1198" s="267"/>
      <c r="F1198" s="267"/>
    </row>
    <row r="1199" s="202" customFormat="1" spans="4:6">
      <c r="D1199" s="267"/>
      <c r="E1199" s="267"/>
      <c r="F1199" s="267"/>
    </row>
    <row r="1200" s="202" customFormat="1" spans="4:6">
      <c r="D1200" s="267"/>
      <c r="E1200" s="267"/>
      <c r="F1200" s="267"/>
    </row>
    <row r="1201" s="202" customFormat="1" spans="4:6">
      <c r="D1201" s="267"/>
      <c r="E1201" s="267"/>
      <c r="F1201" s="267"/>
    </row>
    <row r="1202" s="202" customFormat="1" spans="4:6">
      <c r="D1202" s="267"/>
      <c r="E1202" s="267"/>
      <c r="F1202" s="267"/>
    </row>
    <row r="1203" s="202" customFormat="1" spans="4:6">
      <c r="D1203" s="267"/>
      <c r="E1203" s="267"/>
      <c r="F1203" s="267"/>
    </row>
    <row r="1204" s="202" customFormat="1" spans="4:6">
      <c r="D1204" s="267"/>
      <c r="E1204" s="267"/>
      <c r="F1204" s="267"/>
    </row>
    <row r="1205" s="202" customFormat="1" spans="4:6">
      <c r="D1205" s="267"/>
      <c r="E1205" s="267"/>
      <c r="F1205" s="267"/>
    </row>
    <row r="1206" s="202" customFormat="1" spans="4:6">
      <c r="D1206" s="267"/>
      <c r="E1206" s="267"/>
      <c r="F1206" s="267"/>
    </row>
    <row r="1207" s="202" customFormat="1" spans="4:6">
      <c r="D1207" s="267"/>
      <c r="E1207" s="267"/>
      <c r="F1207" s="267"/>
    </row>
    <row r="1208" s="202" customFormat="1" spans="4:6">
      <c r="D1208" s="267"/>
      <c r="E1208" s="267"/>
      <c r="F1208" s="267"/>
    </row>
    <row r="1209" s="202" customFormat="1" spans="4:6">
      <c r="D1209" s="267"/>
      <c r="E1209" s="267"/>
      <c r="F1209" s="267"/>
    </row>
    <row r="1210" s="202" customFormat="1" spans="4:6">
      <c r="D1210" s="267"/>
      <c r="E1210" s="267"/>
      <c r="F1210" s="267"/>
    </row>
    <row r="1211" s="202" customFormat="1" spans="4:6">
      <c r="D1211" s="267"/>
      <c r="E1211" s="267"/>
      <c r="F1211" s="267"/>
    </row>
    <row r="1212" s="202" customFormat="1" spans="4:6">
      <c r="D1212" s="267"/>
      <c r="E1212" s="267"/>
      <c r="F1212" s="267"/>
    </row>
    <row r="1213" s="202" customFormat="1" spans="4:6">
      <c r="D1213" s="267"/>
      <c r="E1213" s="267"/>
      <c r="F1213" s="267"/>
    </row>
    <row r="1214" s="202" customFormat="1" spans="4:6">
      <c r="D1214" s="267"/>
      <c r="E1214" s="267"/>
      <c r="F1214" s="267"/>
    </row>
    <row r="1215" s="202" customFormat="1" spans="4:6">
      <c r="D1215" s="267"/>
      <c r="E1215" s="267"/>
      <c r="F1215" s="267"/>
    </row>
    <row r="1216" s="202" customFormat="1" spans="4:6">
      <c r="D1216" s="267"/>
      <c r="E1216" s="267"/>
      <c r="F1216" s="267"/>
    </row>
    <row r="1217" s="202" customFormat="1" spans="4:6">
      <c r="D1217" s="267"/>
      <c r="E1217" s="267"/>
      <c r="F1217" s="267"/>
    </row>
    <row r="1218" s="202" customFormat="1" spans="4:6">
      <c r="D1218" s="267"/>
      <c r="E1218" s="267"/>
      <c r="F1218" s="267"/>
    </row>
    <row r="1219" s="202" customFormat="1" spans="4:6">
      <c r="D1219" s="267"/>
      <c r="E1219" s="267"/>
      <c r="F1219" s="267"/>
    </row>
    <row r="1220" s="202" customFormat="1" spans="4:6">
      <c r="D1220" s="267"/>
      <c r="E1220" s="267"/>
      <c r="F1220" s="267"/>
    </row>
    <row r="1221" s="202" customFormat="1" spans="4:6">
      <c r="D1221" s="267"/>
      <c r="E1221" s="267"/>
      <c r="F1221" s="267"/>
    </row>
    <row r="1222" s="202" customFormat="1" spans="4:6">
      <c r="D1222" s="267"/>
      <c r="E1222" s="267"/>
      <c r="F1222" s="267"/>
    </row>
    <row r="1223" s="202" customFormat="1" spans="4:6">
      <c r="D1223" s="267"/>
      <c r="E1223" s="267"/>
      <c r="F1223" s="267"/>
    </row>
    <row r="1224" s="202" customFormat="1" spans="4:6">
      <c r="D1224" s="267"/>
      <c r="E1224" s="267"/>
      <c r="F1224" s="267"/>
    </row>
    <row r="1225" s="202" customFormat="1" spans="4:6">
      <c r="D1225" s="267"/>
      <c r="E1225" s="267"/>
      <c r="F1225" s="267"/>
    </row>
    <row r="1226" s="202" customFormat="1" spans="4:6">
      <c r="D1226" s="267"/>
      <c r="E1226" s="267"/>
      <c r="F1226" s="267"/>
    </row>
    <row r="1227" s="202" customFormat="1" spans="4:6">
      <c r="D1227" s="267"/>
      <c r="E1227" s="267"/>
      <c r="F1227" s="267"/>
    </row>
    <row r="1228" s="202" customFormat="1" spans="4:6">
      <c r="D1228" s="267"/>
      <c r="E1228" s="267"/>
      <c r="F1228" s="267"/>
    </row>
    <row r="1229" s="202" customFormat="1" spans="4:6">
      <c r="D1229" s="267"/>
      <c r="E1229" s="267"/>
      <c r="F1229" s="267"/>
    </row>
    <row r="1230" s="202" customFormat="1" spans="4:6">
      <c r="D1230" s="267"/>
      <c r="E1230" s="267"/>
      <c r="F1230" s="267"/>
    </row>
    <row r="1231" s="202" customFormat="1" spans="4:6">
      <c r="D1231" s="267"/>
      <c r="E1231" s="267"/>
      <c r="F1231" s="267"/>
    </row>
    <row r="1232" s="202" customFormat="1" spans="4:6">
      <c r="D1232" s="267"/>
      <c r="E1232" s="267"/>
      <c r="F1232" s="267"/>
    </row>
    <row r="1233" s="202" customFormat="1" spans="4:6">
      <c r="D1233" s="267"/>
      <c r="E1233" s="267"/>
      <c r="F1233" s="267"/>
    </row>
    <row r="1234" s="202" customFormat="1" spans="4:6">
      <c r="D1234" s="267"/>
      <c r="E1234" s="267"/>
      <c r="F1234" s="267"/>
    </row>
    <row r="1235" s="202" customFormat="1" spans="4:6">
      <c r="D1235" s="267"/>
      <c r="E1235" s="267"/>
      <c r="F1235" s="267"/>
    </row>
    <row r="1236" s="202" customFormat="1" spans="4:6">
      <c r="D1236" s="267"/>
      <c r="E1236" s="267"/>
      <c r="F1236" s="267"/>
    </row>
    <row r="1237" s="202" customFormat="1" spans="4:6">
      <c r="D1237" s="267"/>
      <c r="E1237" s="267"/>
      <c r="F1237" s="267"/>
    </row>
    <row r="1238" s="202" customFormat="1" spans="4:6">
      <c r="D1238" s="267"/>
      <c r="E1238" s="267"/>
      <c r="F1238" s="267"/>
    </row>
    <row r="1239" s="202" customFormat="1" spans="4:6">
      <c r="D1239" s="267"/>
      <c r="E1239" s="267"/>
      <c r="F1239" s="267"/>
    </row>
    <row r="1240" s="202" customFormat="1" spans="4:6">
      <c r="D1240" s="267"/>
      <c r="E1240" s="267"/>
      <c r="F1240" s="267"/>
    </row>
    <row r="1241" s="202" customFormat="1" spans="4:6">
      <c r="D1241" s="267"/>
      <c r="E1241" s="267"/>
      <c r="F1241" s="267"/>
    </row>
    <row r="1242" s="202" customFormat="1" spans="4:6">
      <c r="D1242" s="267"/>
      <c r="E1242" s="267"/>
      <c r="F1242" s="267"/>
    </row>
    <row r="1243" s="202" customFormat="1" spans="4:6">
      <c r="D1243" s="267"/>
      <c r="E1243" s="267"/>
      <c r="F1243" s="267"/>
    </row>
    <row r="1244" s="202" customFormat="1" spans="4:6">
      <c r="D1244" s="267"/>
      <c r="E1244" s="267"/>
      <c r="F1244" s="267"/>
    </row>
    <row r="1245" s="202" customFormat="1" spans="4:6">
      <c r="D1245" s="267"/>
      <c r="E1245" s="267"/>
      <c r="F1245" s="267"/>
    </row>
    <row r="1246" s="202" customFormat="1" spans="4:6">
      <c r="D1246" s="267"/>
      <c r="E1246" s="267"/>
      <c r="F1246" s="267"/>
    </row>
    <row r="1247" s="202" customFormat="1" spans="4:6">
      <c r="D1247" s="267"/>
      <c r="E1247" s="267"/>
      <c r="F1247" s="267"/>
    </row>
    <row r="1248" s="202" customFormat="1" spans="4:6">
      <c r="D1248" s="267"/>
      <c r="E1248" s="267"/>
      <c r="F1248" s="267"/>
    </row>
    <row r="1249" s="202" customFormat="1" spans="4:6">
      <c r="D1249" s="267"/>
      <c r="E1249" s="267"/>
      <c r="F1249" s="267"/>
    </row>
    <row r="1250" s="202" customFormat="1" spans="4:6">
      <c r="D1250" s="267"/>
      <c r="E1250" s="267"/>
      <c r="F1250" s="267"/>
    </row>
    <row r="1251" s="202" customFormat="1" spans="4:6">
      <c r="D1251" s="267"/>
      <c r="E1251" s="267"/>
      <c r="F1251" s="267"/>
    </row>
    <row r="1252" s="202" customFormat="1" spans="4:6">
      <c r="D1252" s="267"/>
      <c r="E1252" s="267"/>
      <c r="F1252" s="267"/>
    </row>
    <row r="1253" s="202" customFormat="1" spans="4:6">
      <c r="D1253" s="267"/>
      <c r="E1253" s="267"/>
      <c r="F1253" s="267"/>
    </row>
    <row r="1254" s="202" customFormat="1" spans="4:6">
      <c r="D1254" s="267"/>
      <c r="E1254" s="267"/>
      <c r="F1254" s="267"/>
    </row>
    <row r="1255" s="202" customFormat="1" spans="4:6">
      <c r="D1255" s="267"/>
      <c r="E1255" s="267"/>
      <c r="F1255" s="267"/>
    </row>
    <row r="1256" s="202" customFormat="1" spans="4:6">
      <c r="D1256" s="267"/>
      <c r="E1256" s="267"/>
      <c r="F1256" s="267"/>
    </row>
    <row r="1257" s="202" customFormat="1" spans="4:6">
      <c r="D1257" s="267"/>
      <c r="E1257" s="267"/>
      <c r="F1257" s="267"/>
    </row>
    <row r="1258" s="202" customFormat="1" spans="4:6">
      <c r="D1258" s="267"/>
      <c r="E1258" s="267"/>
      <c r="F1258" s="267"/>
    </row>
    <row r="1259" s="202" customFormat="1" spans="4:6">
      <c r="D1259" s="267"/>
      <c r="E1259" s="267"/>
      <c r="F1259" s="267"/>
    </row>
    <row r="1260" s="202" customFormat="1" spans="4:6">
      <c r="D1260" s="267"/>
      <c r="E1260" s="267"/>
      <c r="F1260" s="267"/>
    </row>
    <row r="1261" s="202" customFormat="1" spans="4:6">
      <c r="D1261" s="267"/>
      <c r="E1261" s="267"/>
      <c r="F1261" s="267"/>
    </row>
    <row r="1262" s="202" customFormat="1" spans="4:6">
      <c r="D1262" s="267"/>
      <c r="E1262" s="267"/>
      <c r="F1262" s="267"/>
    </row>
    <row r="1263" s="202" customFormat="1" spans="4:6">
      <c r="D1263" s="267"/>
      <c r="E1263" s="267"/>
      <c r="F1263" s="267"/>
    </row>
    <row r="1264" s="202" customFormat="1" spans="4:6">
      <c r="D1264" s="267"/>
      <c r="E1264" s="267"/>
      <c r="F1264" s="267"/>
    </row>
    <row r="1265" s="202" customFormat="1" spans="4:6">
      <c r="D1265" s="267"/>
      <c r="E1265" s="267"/>
      <c r="F1265" s="267"/>
    </row>
    <row r="1266" s="202" customFormat="1" spans="4:6">
      <c r="D1266" s="267"/>
      <c r="E1266" s="267"/>
      <c r="F1266" s="267"/>
    </row>
    <row r="1267" s="202" customFormat="1" spans="4:6">
      <c r="D1267" s="267"/>
      <c r="E1267" s="267"/>
      <c r="F1267" s="267"/>
    </row>
    <row r="1268" s="202" customFormat="1" spans="4:6">
      <c r="D1268" s="267"/>
      <c r="E1268" s="267"/>
      <c r="F1268" s="267"/>
    </row>
    <row r="1269" s="202" customFormat="1" spans="4:6">
      <c r="D1269" s="267"/>
      <c r="E1269" s="267"/>
      <c r="F1269" s="267"/>
    </row>
    <row r="1270" s="202" customFormat="1" spans="4:6">
      <c r="D1270" s="267"/>
      <c r="E1270" s="267"/>
      <c r="F1270" s="267"/>
    </row>
    <row r="1271" s="202" customFormat="1" spans="4:6">
      <c r="D1271" s="267"/>
      <c r="E1271" s="267"/>
      <c r="F1271" s="267"/>
    </row>
    <row r="1272" s="202" customFormat="1" spans="4:6">
      <c r="D1272" s="267"/>
      <c r="E1272" s="267"/>
      <c r="F1272" s="267"/>
    </row>
    <row r="1273" s="202" customFormat="1" spans="4:6">
      <c r="D1273" s="267"/>
      <c r="E1273" s="267"/>
      <c r="F1273" s="267"/>
    </row>
    <row r="1274" s="202" customFormat="1" spans="4:6">
      <c r="D1274" s="267"/>
      <c r="E1274" s="267"/>
      <c r="F1274" s="267"/>
    </row>
    <row r="1275" s="202" customFormat="1" spans="4:6">
      <c r="D1275" s="267"/>
      <c r="E1275" s="267"/>
      <c r="F1275" s="267"/>
    </row>
    <row r="1276" s="202" customFormat="1" spans="4:6">
      <c r="D1276" s="267"/>
      <c r="E1276" s="267"/>
      <c r="F1276" s="267"/>
    </row>
    <row r="1277" s="202" customFormat="1" spans="4:6">
      <c r="D1277" s="267"/>
      <c r="E1277" s="267"/>
      <c r="F1277" s="267"/>
    </row>
    <row r="1278" s="202" customFormat="1" spans="4:6">
      <c r="D1278" s="267"/>
      <c r="E1278" s="267"/>
      <c r="F1278" s="267"/>
    </row>
    <row r="1279" s="202" customFormat="1" spans="4:6">
      <c r="D1279" s="267"/>
      <c r="E1279" s="267"/>
      <c r="F1279" s="267"/>
    </row>
    <row r="1280" s="202" customFormat="1" spans="4:6">
      <c r="D1280" s="267"/>
      <c r="E1280" s="267"/>
      <c r="F1280" s="267"/>
    </row>
    <row r="1281" s="202" customFormat="1" spans="4:6">
      <c r="D1281" s="267"/>
      <c r="E1281" s="267"/>
      <c r="F1281" s="267"/>
    </row>
    <row r="1282" s="202" customFormat="1" spans="4:6">
      <c r="D1282" s="267"/>
      <c r="E1282" s="267"/>
      <c r="F1282" s="267"/>
    </row>
    <row r="1283" s="202" customFormat="1" spans="4:6">
      <c r="D1283" s="267"/>
      <c r="E1283" s="267"/>
      <c r="F1283" s="267"/>
    </row>
    <row r="1284" s="202" customFormat="1" spans="4:6">
      <c r="D1284" s="267"/>
      <c r="E1284" s="267"/>
      <c r="F1284" s="267"/>
    </row>
    <row r="1285" s="202" customFormat="1" spans="4:6">
      <c r="D1285" s="267"/>
      <c r="E1285" s="267"/>
      <c r="F1285" s="267"/>
    </row>
    <row r="1286" s="202" customFormat="1" spans="4:6">
      <c r="D1286" s="267"/>
      <c r="E1286" s="267"/>
      <c r="F1286" s="267"/>
    </row>
    <row r="1287" s="202" customFormat="1" spans="4:6">
      <c r="D1287" s="267"/>
      <c r="E1287" s="267"/>
      <c r="F1287" s="267"/>
    </row>
    <row r="1288" s="202" customFormat="1" spans="4:6">
      <c r="D1288" s="267"/>
      <c r="E1288" s="267"/>
      <c r="F1288" s="267"/>
    </row>
    <row r="1289" s="202" customFormat="1" spans="4:6">
      <c r="D1289" s="267"/>
      <c r="E1289" s="267"/>
      <c r="F1289" s="267"/>
    </row>
    <row r="1290" s="202" customFormat="1" spans="4:6">
      <c r="D1290" s="267"/>
      <c r="E1290" s="267"/>
      <c r="F1290" s="267"/>
    </row>
    <row r="1291" s="202" customFormat="1" spans="4:6">
      <c r="D1291" s="267"/>
      <c r="E1291" s="267"/>
      <c r="F1291" s="267"/>
    </row>
    <row r="1292" s="202" customFormat="1" spans="4:6">
      <c r="D1292" s="267"/>
      <c r="E1292" s="267"/>
      <c r="F1292" s="267"/>
    </row>
    <row r="1293" s="202" customFormat="1" spans="4:6">
      <c r="D1293" s="267"/>
      <c r="E1293" s="267"/>
      <c r="F1293" s="267"/>
    </row>
    <row r="1294" s="202" customFormat="1" spans="4:6">
      <c r="D1294" s="267"/>
      <c r="E1294" s="267"/>
      <c r="F1294" s="267"/>
    </row>
    <row r="1295" s="202" customFormat="1" spans="4:6">
      <c r="D1295" s="267"/>
      <c r="E1295" s="267"/>
      <c r="F1295" s="267"/>
    </row>
    <row r="1296" s="202" customFormat="1" spans="4:6">
      <c r="D1296" s="267"/>
      <c r="E1296" s="267"/>
      <c r="F1296" s="267"/>
    </row>
    <row r="1297" s="202" customFormat="1" spans="4:6">
      <c r="D1297" s="267"/>
      <c r="E1297" s="267"/>
      <c r="F1297" s="267"/>
    </row>
    <row r="1298" s="202" customFormat="1" spans="4:6">
      <c r="D1298" s="267"/>
      <c r="E1298" s="267"/>
      <c r="F1298" s="267"/>
    </row>
    <row r="1299" s="202" customFormat="1" spans="4:6">
      <c r="D1299" s="267"/>
      <c r="E1299" s="267"/>
      <c r="F1299" s="267"/>
    </row>
    <row r="1300" s="202" customFormat="1" spans="4:6">
      <c r="D1300" s="267"/>
      <c r="E1300" s="267"/>
      <c r="F1300" s="267"/>
    </row>
    <row r="1301" s="202" customFormat="1" spans="4:6">
      <c r="D1301" s="267"/>
      <c r="E1301" s="267"/>
      <c r="F1301" s="267"/>
    </row>
    <row r="1302" s="202" customFormat="1" spans="4:6">
      <c r="D1302" s="267"/>
      <c r="E1302" s="267"/>
      <c r="F1302" s="267"/>
    </row>
    <row r="1303" s="202" customFormat="1" spans="4:6">
      <c r="D1303" s="267"/>
      <c r="E1303" s="267"/>
      <c r="F1303" s="267"/>
    </row>
    <row r="1304" s="202" customFormat="1" spans="4:6">
      <c r="D1304" s="267"/>
      <c r="E1304" s="267"/>
      <c r="F1304" s="267"/>
    </row>
    <row r="1305" s="202" customFormat="1" spans="4:6">
      <c r="D1305" s="267"/>
      <c r="E1305" s="267"/>
      <c r="F1305" s="267"/>
    </row>
    <row r="1306" s="202" customFormat="1" spans="4:6">
      <c r="D1306" s="267"/>
      <c r="E1306" s="267"/>
      <c r="F1306" s="267"/>
    </row>
    <row r="1307" s="202" customFormat="1" spans="4:6">
      <c r="D1307" s="267"/>
      <c r="E1307" s="267"/>
      <c r="F1307" s="267"/>
    </row>
    <row r="1308" s="202" customFormat="1" spans="4:6">
      <c r="D1308" s="267"/>
      <c r="E1308" s="267"/>
      <c r="F1308" s="267"/>
    </row>
    <row r="1309" s="202" customFormat="1" spans="4:6">
      <c r="D1309" s="267"/>
      <c r="E1309" s="267"/>
      <c r="F1309" s="267"/>
    </row>
    <row r="1310" s="202" customFormat="1" spans="4:6">
      <c r="D1310" s="267"/>
      <c r="E1310" s="267"/>
      <c r="F1310" s="267"/>
    </row>
    <row r="1311" s="202" customFormat="1" spans="4:6">
      <c r="D1311" s="267"/>
      <c r="E1311" s="267"/>
      <c r="F1311" s="267"/>
    </row>
    <row r="1312" s="202" customFormat="1" spans="4:6">
      <c r="D1312" s="267"/>
      <c r="E1312" s="267"/>
      <c r="F1312" s="267"/>
    </row>
    <row r="1313" s="202" customFormat="1" spans="4:6">
      <c r="D1313" s="267"/>
      <c r="E1313" s="267"/>
      <c r="F1313" s="267"/>
    </row>
    <row r="1314" s="202" customFormat="1" spans="4:6">
      <c r="D1314" s="267"/>
      <c r="E1314" s="267"/>
      <c r="F1314" s="267"/>
    </row>
    <row r="1315" s="202" customFormat="1" spans="4:6">
      <c r="D1315" s="267"/>
      <c r="E1315" s="267"/>
      <c r="F1315" s="267"/>
    </row>
    <row r="1316" s="202" customFormat="1" spans="4:6">
      <c r="D1316" s="267"/>
      <c r="E1316" s="267"/>
      <c r="F1316" s="267"/>
    </row>
    <row r="1317" s="202" customFormat="1" spans="4:6">
      <c r="D1317" s="267"/>
      <c r="E1317" s="267"/>
      <c r="F1317" s="267"/>
    </row>
    <row r="1318" s="202" customFormat="1" spans="4:6">
      <c r="D1318" s="267"/>
      <c r="E1318" s="267"/>
      <c r="F1318" s="267"/>
    </row>
    <row r="1319" s="202" customFormat="1" spans="4:6">
      <c r="D1319" s="267"/>
      <c r="E1319" s="267"/>
      <c r="F1319" s="267"/>
    </row>
    <row r="1320" s="202" customFormat="1" spans="4:6">
      <c r="D1320" s="267"/>
      <c r="E1320" s="267"/>
      <c r="F1320" s="267"/>
    </row>
    <row r="1321" s="202" customFormat="1" spans="4:6">
      <c r="D1321" s="267"/>
      <c r="E1321" s="267"/>
      <c r="F1321" s="267"/>
    </row>
    <row r="1322" s="202" customFormat="1" spans="4:6">
      <c r="D1322" s="267"/>
      <c r="E1322" s="267"/>
      <c r="F1322" s="267"/>
    </row>
    <row r="1323" s="202" customFormat="1" spans="4:6">
      <c r="D1323" s="267"/>
      <c r="E1323" s="267"/>
      <c r="F1323" s="267"/>
    </row>
    <row r="1324" s="202" customFormat="1" spans="4:6">
      <c r="D1324" s="267"/>
      <c r="E1324" s="267"/>
      <c r="F1324" s="267"/>
    </row>
    <row r="1325" s="202" customFormat="1" spans="4:6">
      <c r="D1325" s="267"/>
      <c r="E1325" s="267"/>
      <c r="F1325" s="267"/>
    </row>
    <row r="1326" s="202" customFormat="1" spans="4:6">
      <c r="D1326" s="267"/>
      <c r="E1326" s="267"/>
      <c r="F1326" s="267"/>
    </row>
    <row r="1327" s="202" customFormat="1" spans="4:6">
      <c r="D1327" s="267"/>
      <c r="E1327" s="267"/>
      <c r="F1327" s="267"/>
    </row>
    <row r="1328" s="202" customFormat="1" spans="4:6">
      <c r="D1328" s="267"/>
      <c r="E1328" s="267"/>
      <c r="F1328" s="267"/>
    </row>
    <row r="1329" s="202" customFormat="1" spans="4:6">
      <c r="D1329" s="267"/>
      <c r="E1329" s="267"/>
      <c r="F1329" s="267"/>
    </row>
    <row r="1330" s="202" customFormat="1" spans="4:6">
      <c r="D1330" s="267"/>
      <c r="E1330" s="267"/>
      <c r="F1330" s="267"/>
    </row>
    <row r="1331" s="202" customFormat="1" spans="4:6">
      <c r="D1331" s="267"/>
      <c r="E1331" s="267"/>
      <c r="F1331" s="267"/>
    </row>
    <row r="1332" s="202" customFormat="1" spans="4:6">
      <c r="D1332" s="267"/>
      <c r="E1332" s="267"/>
      <c r="F1332" s="267"/>
    </row>
    <row r="1333" s="202" customFormat="1" spans="4:6">
      <c r="D1333" s="267"/>
      <c r="E1333" s="267"/>
      <c r="F1333" s="267"/>
    </row>
    <row r="1334" s="202" customFormat="1" spans="4:6">
      <c r="D1334" s="267"/>
      <c r="E1334" s="267"/>
      <c r="F1334" s="267"/>
    </row>
    <row r="1335" s="202" customFormat="1" spans="4:6">
      <c r="D1335" s="267"/>
      <c r="E1335" s="267"/>
      <c r="F1335" s="267"/>
    </row>
    <row r="1336" s="202" customFormat="1" spans="4:6">
      <c r="D1336" s="267"/>
      <c r="E1336" s="267"/>
      <c r="F1336" s="267"/>
    </row>
    <row r="1337" s="202" customFormat="1" spans="4:6">
      <c r="D1337" s="267"/>
      <c r="E1337" s="267"/>
      <c r="F1337" s="267"/>
    </row>
    <row r="1338" s="202" customFormat="1" spans="4:6">
      <c r="D1338" s="267"/>
      <c r="E1338" s="267"/>
      <c r="F1338" s="267"/>
    </row>
    <row r="1339" s="202" customFormat="1" spans="4:6">
      <c r="D1339" s="267"/>
      <c r="E1339" s="267"/>
      <c r="F1339" s="267"/>
    </row>
    <row r="1340" s="202" customFormat="1" spans="4:6">
      <c r="D1340" s="267"/>
      <c r="E1340" s="267"/>
      <c r="F1340" s="267"/>
    </row>
    <row r="1341" s="202" customFormat="1" spans="4:6">
      <c r="D1341" s="267"/>
      <c r="E1341" s="267"/>
      <c r="F1341" s="267"/>
    </row>
    <row r="1342" s="202" customFormat="1" spans="4:6">
      <c r="D1342" s="267"/>
      <c r="E1342" s="267"/>
      <c r="F1342" s="267"/>
    </row>
    <row r="1343" s="202" customFormat="1" spans="4:6">
      <c r="D1343" s="267"/>
      <c r="E1343" s="267"/>
      <c r="F1343" s="267"/>
    </row>
    <row r="1344" s="202" customFormat="1" spans="4:6">
      <c r="D1344" s="267"/>
      <c r="E1344" s="267"/>
      <c r="F1344" s="267"/>
    </row>
    <row r="1345" s="202" customFormat="1" spans="4:6">
      <c r="D1345" s="267"/>
      <c r="E1345" s="267"/>
      <c r="F1345" s="267"/>
    </row>
    <row r="1346" s="202" customFormat="1" spans="4:6">
      <c r="D1346" s="267"/>
      <c r="E1346" s="267"/>
      <c r="F1346" s="267"/>
    </row>
    <row r="1347" s="202" customFormat="1" spans="4:6">
      <c r="D1347" s="267"/>
      <c r="E1347" s="267"/>
      <c r="F1347" s="267"/>
    </row>
    <row r="1348" s="202" customFormat="1" spans="4:6">
      <c r="D1348" s="267"/>
      <c r="E1348" s="267"/>
      <c r="F1348" s="267"/>
    </row>
    <row r="1349" s="202" customFormat="1" spans="4:6">
      <c r="D1349" s="267"/>
      <c r="E1349" s="267"/>
      <c r="F1349" s="267"/>
    </row>
    <row r="1350" s="202" customFormat="1" spans="4:6">
      <c r="D1350" s="267"/>
      <c r="E1350" s="267"/>
      <c r="F1350" s="267"/>
    </row>
    <row r="1351" s="202" customFormat="1" spans="4:6">
      <c r="D1351" s="267"/>
      <c r="E1351" s="267"/>
      <c r="F1351" s="267"/>
    </row>
    <row r="1352" s="202" customFormat="1" spans="4:6">
      <c r="D1352" s="267"/>
      <c r="E1352" s="267"/>
      <c r="F1352" s="267"/>
    </row>
    <row r="1353" s="202" customFormat="1" spans="4:6">
      <c r="D1353" s="267"/>
      <c r="E1353" s="267"/>
      <c r="F1353" s="267"/>
    </row>
    <row r="1354" s="202" customFormat="1" spans="4:6">
      <c r="D1354" s="267"/>
      <c r="E1354" s="267"/>
      <c r="F1354" s="267"/>
    </row>
    <row r="1355" s="202" customFormat="1" spans="4:6">
      <c r="D1355" s="267"/>
      <c r="E1355" s="267"/>
      <c r="F1355" s="267"/>
    </row>
    <row r="1356" s="202" customFormat="1" spans="4:6">
      <c r="D1356" s="267"/>
      <c r="E1356" s="267"/>
      <c r="F1356" s="267"/>
    </row>
    <row r="1357" s="202" customFormat="1" spans="4:6">
      <c r="D1357" s="267"/>
      <c r="E1357" s="267"/>
      <c r="F1357" s="267"/>
    </row>
    <row r="1358" s="202" customFormat="1" spans="4:6">
      <c r="D1358" s="267"/>
      <c r="E1358" s="267"/>
      <c r="F1358" s="267"/>
    </row>
    <row r="1359" s="202" customFormat="1" spans="4:6">
      <c r="D1359" s="267"/>
      <c r="E1359" s="267"/>
      <c r="F1359" s="267"/>
    </row>
    <row r="1360" s="202" customFormat="1" spans="4:6">
      <c r="D1360" s="267"/>
      <c r="E1360" s="267"/>
      <c r="F1360" s="267"/>
    </row>
    <row r="1361" s="202" customFormat="1" spans="4:6">
      <c r="D1361" s="267"/>
      <c r="E1361" s="267"/>
      <c r="F1361" s="267"/>
    </row>
    <row r="1362" s="202" customFormat="1" spans="4:6">
      <c r="D1362" s="267"/>
      <c r="E1362" s="267"/>
      <c r="F1362" s="267"/>
    </row>
    <row r="1363" s="202" customFormat="1" spans="4:6">
      <c r="D1363" s="267"/>
      <c r="E1363" s="267"/>
      <c r="F1363" s="267"/>
    </row>
    <row r="1364" s="202" customFormat="1" spans="4:6">
      <c r="D1364" s="267"/>
      <c r="E1364" s="267"/>
      <c r="F1364" s="267"/>
    </row>
    <row r="1365" s="202" customFormat="1" spans="4:6">
      <c r="D1365" s="267"/>
      <c r="E1365" s="267"/>
      <c r="F1365" s="267"/>
    </row>
    <row r="1366" s="202" customFormat="1" spans="4:6">
      <c r="D1366" s="267"/>
      <c r="E1366" s="267"/>
      <c r="F1366" s="267"/>
    </row>
    <row r="1367" s="202" customFormat="1" spans="4:6">
      <c r="D1367" s="267"/>
      <c r="E1367" s="267"/>
      <c r="F1367" s="267"/>
    </row>
    <row r="1368" s="202" customFormat="1" spans="4:6">
      <c r="D1368" s="267"/>
      <c r="E1368" s="267"/>
      <c r="F1368" s="267"/>
    </row>
    <row r="1369" s="202" customFormat="1" spans="4:6">
      <c r="D1369" s="267"/>
      <c r="E1369" s="267"/>
      <c r="F1369" s="267"/>
    </row>
    <row r="1370" s="202" customFormat="1" spans="4:6">
      <c r="D1370" s="267"/>
      <c r="E1370" s="267"/>
      <c r="F1370" s="267"/>
    </row>
    <row r="1371" s="202" customFormat="1" spans="4:6">
      <c r="D1371" s="267"/>
      <c r="E1371" s="267"/>
      <c r="F1371" s="267"/>
    </row>
    <row r="1372" s="202" customFormat="1" spans="4:6">
      <c r="D1372" s="267"/>
      <c r="E1372" s="267"/>
      <c r="F1372" s="267"/>
    </row>
    <row r="1373" s="202" customFormat="1" spans="4:6">
      <c r="D1373" s="267"/>
      <c r="E1373" s="267"/>
      <c r="F1373" s="267"/>
    </row>
    <row r="1374" s="202" customFormat="1" spans="4:6">
      <c r="D1374" s="267"/>
      <c r="E1374" s="267"/>
      <c r="F1374" s="267"/>
    </row>
    <row r="1375" s="202" customFormat="1" spans="4:6">
      <c r="D1375" s="267"/>
      <c r="E1375" s="267"/>
      <c r="F1375" s="267"/>
    </row>
    <row r="1376" s="202" customFormat="1" spans="4:6">
      <c r="D1376" s="267"/>
      <c r="E1376" s="267"/>
      <c r="F1376" s="267"/>
    </row>
    <row r="1377" s="202" customFormat="1" spans="4:6">
      <c r="D1377" s="267"/>
      <c r="E1377" s="267"/>
      <c r="F1377" s="267"/>
    </row>
    <row r="1378" s="202" customFormat="1" spans="4:6">
      <c r="D1378" s="267"/>
      <c r="E1378" s="267"/>
      <c r="F1378" s="267"/>
    </row>
    <row r="1379" s="202" customFormat="1" spans="4:6">
      <c r="D1379" s="267"/>
      <c r="E1379" s="267"/>
      <c r="F1379" s="267"/>
    </row>
    <row r="1380" s="202" customFormat="1" spans="4:6">
      <c r="D1380" s="267"/>
      <c r="E1380" s="267"/>
      <c r="F1380" s="267"/>
    </row>
    <row r="1381" s="202" customFormat="1" spans="4:6">
      <c r="D1381" s="267"/>
      <c r="E1381" s="267"/>
      <c r="F1381" s="267"/>
    </row>
    <row r="1382" s="202" customFormat="1" spans="4:6">
      <c r="D1382" s="267"/>
      <c r="E1382" s="267"/>
      <c r="F1382" s="267"/>
    </row>
    <row r="1383" s="202" customFormat="1" spans="4:6">
      <c r="D1383" s="267"/>
      <c r="E1383" s="267"/>
      <c r="F1383" s="267"/>
    </row>
    <row r="1384" s="202" customFormat="1" spans="4:6">
      <c r="D1384" s="267"/>
      <c r="E1384" s="267"/>
      <c r="F1384" s="267"/>
    </row>
    <row r="1385" s="202" customFormat="1" spans="4:6">
      <c r="D1385" s="267"/>
      <c r="E1385" s="267"/>
      <c r="F1385" s="267"/>
    </row>
    <row r="1386" s="202" customFormat="1" spans="4:6">
      <c r="D1386" s="267"/>
      <c r="E1386" s="267"/>
      <c r="F1386" s="267"/>
    </row>
    <row r="1387" s="202" customFormat="1" spans="4:6">
      <c r="D1387" s="267"/>
      <c r="E1387" s="267"/>
      <c r="F1387" s="267"/>
    </row>
    <row r="1388" s="202" customFormat="1" spans="4:6">
      <c r="D1388" s="267"/>
      <c r="E1388" s="267"/>
      <c r="F1388" s="267"/>
    </row>
    <row r="1389" s="202" customFormat="1" spans="4:6">
      <c r="D1389" s="267"/>
      <c r="E1389" s="267"/>
      <c r="F1389" s="267"/>
    </row>
    <row r="1390" s="202" customFormat="1" spans="4:6">
      <c r="D1390" s="267"/>
      <c r="E1390" s="267"/>
      <c r="F1390" s="267"/>
    </row>
    <row r="1391" s="202" customFormat="1" spans="4:6">
      <c r="D1391" s="267"/>
      <c r="E1391" s="267"/>
      <c r="F1391" s="267"/>
    </row>
    <row r="1392" s="202" customFormat="1" spans="4:6">
      <c r="D1392" s="267"/>
      <c r="E1392" s="267"/>
      <c r="F1392" s="267"/>
    </row>
    <row r="1393" s="202" customFormat="1" spans="4:6">
      <c r="D1393" s="267"/>
      <c r="E1393" s="267"/>
      <c r="F1393" s="267"/>
    </row>
    <row r="1394" s="202" customFormat="1" spans="4:6">
      <c r="D1394" s="267"/>
      <c r="E1394" s="267"/>
      <c r="F1394" s="267"/>
    </row>
    <row r="1395" s="202" customFormat="1" spans="4:6">
      <c r="D1395" s="267"/>
      <c r="E1395" s="267"/>
      <c r="F1395" s="267"/>
    </row>
    <row r="1396" s="202" customFormat="1" spans="4:6">
      <c r="D1396" s="267"/>
      <c r="E1396" s="267"/>
      <c r="F1396" s="267"/>
    </row>
    <row r="1397" s="202" customFormat="1" spans="4:6">
      <c r="D1397" s="267"/>
      <c r="E1397" s="267"/>
      <c r="F1397" s="267"/>
    </row>
    <row r="1398" s="202" customFormat="1" spans="4:6">
      <c r="D1398" s="267"/>
      <c r="E1398" s="267"/>
      <c r="F1398" s="267"/>
    </row>
    <row r="1399" s="202" customFormat="1" spans="4:6">
      <c r="D1399" s="267"/>
      <c r="E1399" s="267"/>
      <c r="F1399" s="267"/>
    </row>
    <row r="1400" s="202" customFormat="1" spans="4:6">
      <c r="D1400" s="267"/>
      <c r="E1400" s="267"/>
      <c r="F1400" s="267"/>
    </row>
    <row r="1401" s="202" customFormat="1" spans="4:6">
      <c r="D1401" s="267"/>
      <c r="E1401" s="267"/>
      <c r="F1401" s="267"/>
    </row>
    <row r="1402" s="202" customFormat="1" spans="4:6">
      <c r="D1402" s="267"/>
      <c r="E1402" s="267"/>
      <c r="F1402" s="267"/>
    </row>
    <row r="1403" s="202" customFormat="1" spans="4:6">
      <c r="D1403" s="267"/>
      <c r="E1403" s="267"/>
      <c r="F1403" s="267"/>
    </row>
    <row r="1404" s="202" customFormat="1" spans="4:6">
      <c r="D1404" s="267"/>
      <c r="E1404" s="267"/>
      <c r="F1404" s="267"/>
    </row>
    <row r="1405" s="202" customFormat="1" spans="4:6">
      <c r="D1405" s="267"/>
      <c r="E1405" s="267"/>
      <c r="F1405" s="267"/>
    </row>
    <row r="1406" s="202" customFormat="1" spans="4:6">
      <c r="D1406" s="267"/>
      <c r="E1406" s="267"/>
      <c r="F1406" s="267"/>
    </row>
    <row r="1407" s="202" customFormat="1" spans="4:6">
      <c r="D1407" s="267"/>
      <c r="E1407" s="267"/>
      <c r="F1407" s="267"/>
    </row>
    <row r="1408" s="202" customFormat="1" spans="4:6">
      <c r="D1408" s="267"/>
      <c r="E1408" s="267"/>
      <c r="F1408" s="267"/>
    </row>
    <row r="1409" s="202" customFormat="1" spans="4:6">
      <c r="D1409" s="267"/>
      <c r="E1409" s="267"/>
      <c r="F1409" s="267"/>
    </row>
    <row r="1410" s="202" customFormat="1" spans="4:6">
      <c r="D1410" s="267"/>
      <c r="E1410" s="267"/>
      <c r="F1410" s="267"/>
    </row>
    <row r="1411" s="202" customFormat="1" spans="4:6">
      <c r="D1411" s="267"/>
      <c r="E1411" s="267"/>
      <c r="F1411" s="267"/>
    </row>
    <row r="1412" s="202" customFormat="1" spans="4:6">
      <c r="D1412" s="267"/>
      <c r="E1412" s="267"/>
      <c r="F1412" s="267"/>
    </row>
    <row r="1413" s="202" customFormat="1" spans="4:6">
      <c r="D1413" s="267"/>
      <c r="E1413" s="267"/>
      <c r="F1413" s="267"/>
    </row>
    <row r="1414" s="202" customFormat="1" spans="4:6">
      <c r="D1414" s="267"/>
      <c r="E1414" s="267"/>
      <c r="F1414" s="267"/>
    </row>
    <row r="1415" s="202" customFormat="1" spans="4:6">
      <c r="D1415" s="267"/>
      <c r="E1415" s="267"/>
      <c r="F1415" s="267"/>
    </row>
    <row r="1416" s="202" customFormat="1" spans="4:6">
      <c r="D1416" s="267"/>
      <c r="E1416" s="267"/>
      <c r="F1416" s="267"/>
    </row>
    <row r="1417" s="202" customFormat="1" spans="4:6">
      <c r="D1417" s="267"/>
      <c r="E1417" s="267"/>
      <c r="F1417" s="267"/>
    </row>
    <row r="1418" s="202" customFormat="1" spans="4:6">
      <c r="D1418" s="267"/>
      <c r="E1418" s="267"/>
      <c r="F1418" s="267"/>
    </row>
    <row r="1419" s="202" customFormat="1" spans="4:6">
      <c r="D1419" s="267"/>
      <c r="E1419" s="267"/>
      <c r="F1419" s="267"/>
    </row>
    <row r="1420" s="202" customFormat="1" spans="4:6">
      <c r="D1420" s="267"/>
      <c r="E1420" s="267"/>
      <c r="F1420" s="267"/>
    </row>
    <row r="1421" s="202" customFormat="1" spans="4:6">
      <c r="D1421" s="267"/>
      <c r="E1421" s="267"/>
      <c r="F1421" s="267"/>
    </row>
    <row r="1422" s="202" customFormat="1" spans="4:6">
      <c r="D1422" s="267"/>
      <c r="E1422" s="267"/>
      <c r="F1422" s="267"/>
    </row>
    <row r="1423" s="202" customFormat="1" spans="4:6">
      <c r="D1423" s="267"/>
      <c r="E1423" s="267"/>
      <c r="F1423" s="267"/>
    </row>
    <row r="1424" s="202" customFormat="1" spans="4:6">
      <c r="D1424" s="267"/>
      <c r="E1424" s="267"/>
      <c r="F1424" s="267"/>
    </row>
    <row r="1425" s="202" customFormat="1" spans="4:6">
      <c r="D1425" s="267"/>
      <c r="E1425" s="267"/>
      <c r="F1425" s="267"/>
    </row>
    <row r="1426" s="202" customFormat="1" spans="4:6">
      <c r="D1426" s="267"/>
      <c r="E1426" s="267"/>
      <c r="F1426" s="267"/>
    </row>
    <row r="1427" s="202" customFormat="1" spans="4:6">
      <c r="D1427" s="267"/>
      <c r="E1427" s="267"/>
      <c r="F1427" s="267"/>
    </row>
    <row r="1428" s="202" customFormat="1" spans="4:6">
      <c r="D1428" s="267"/>
      <c r="E1428" s="267"/>
      <c r="F1428" s="267"/>
    </row>
    <row r="1429" s="202" customFormat="1" spans="4:6">
      <c r="D1429" s="267"/>
      <c r="E1429" s="267"/>
      <c r="F1429" s="267"/>
    </row>
    <row r="1430" s="202" customFormat="1" spans="4:6">
      <c r="D1430" s="267"/>
      <c r="E1430" s="267"/>
      <c r="F1430" s="267"/>
    </row>
    <row r="1431" s="202" customFormat="1" spans="4:6">
      <c r="D1431" s="267"/>
      <c r="E1431" s="267"/>
      <c r="F1431" s="267"/>
    </row>
    <row r="1432" s="202" customFormat="1" spans="4:6">
      <c r="D1432" s="267"/>
      <c r="E1432" s="267"/>
      <c r="F1432" s="267"/>
    </row>
    <row r="1433" s="202" customFormat="1" spans="4:6">
      <c r="D1433" s="267"/>
      <c r="E1433" s="267"/>
      <c r="F1433" s="267"/>
    </row>
    <row r="1434" s="202" customFormat="1" spans="4:6">
      <c r="D1434" s="267"/>
      <c r="E1434" s="267"/>
      <c r="F1434" s="267"/>
    </row>
    <row r="1435" s="202" customFormat="1" spans="4:6">
      <c r="D1435" s="267"/>
      <c r="E1435" s="267"/>
      <c r="F1435" s="267"/>
    </row>
    <row r="1436" s="202" customFormat="1" spans="4:6">
      <c r="D1436" s="267"/>
      <c r="E1436" s="267"/>
      <c r="F1436" s="267"/>
    </row>
    <row r="1437" s="202" customFormat="1" spans="4:6">
      <c r="D1437" s="267"/>
      <c r="E1437" s="267"/>
      <c r="F1437" s="267"/>
    </row>
    <row r="1438" s="202" customFormat="1" spans="4:6">
      <c r="D1438" s="267"/>
      <c r="E1438" s="267"/>
      <c r="F1438" s="267"/>
    </row>
    <row r="1439" s="202" customFormat="1" spans="4:6">
      <c r="D1439" s="267"/>
      <c r="E1439" s="267"/>
      <c r="F1439" s="267"/>
    </row>
    <row r="1440" s="202" customFormat="1" spans="4:6">
      <c r="D1440" s="267"/>
      <c r="E1440" s="267"/>
      <c r="F1440" s="267"/>
    </row>
    <row r="1441" s="202" customFormat="1" spans="4:6">
      <c r="D1441" s="267"/>
      <c r="E1441" s="267"/>
      <c r="F1441" s="267"/>
    </row>
    <row r="1442" s="202" customFormat="1" spans="4:6">
      <c r="D1442" s="267"/>
      <c r="E1442" s="267"/>
      <c r="F1442" s="267"/>
    </row>
    <row r="1443" s="202" customFormat="1" spans="4:6">
      <c r="D1443" s="267"/>
      <c r="E1443" s="267"/>
      <c r="F1443" s="267"/>
    </row>
    <row r="1444" s="202" customFormat="1" spans="4:6">
      <c r="D1444" s="267"/>
      <c r="E1444" s="267"/>
      <c r="F1444" s="267"/>
    </row>
    <row r="1445" s="202" customFormat="1" spans="4:6">
      <c r="D1445" s="267"/>
      <c r="E1445" s="267"/>
      <c r="F1445" s="267"/>
    </row>
    <row r="1446" s="202" customFormat="1" spans="4:6">
      <c r="D1446" s="267"/>
      <c r="E1446" s="267"/>
      <c r="F1446" s="267"/>
    </row>
    <row r="1447" s="202" customFormat="1" spans="4:6">
      <c r="D1447" s="267"/>
      <c r="E1447" s="267"/>
      <c r="F1447" s="267"/>
    </row>
    <row r="1448" s="202" customFormat="1" spans="4:6">
      <c r="D1448" s="267"/>
      <c r="E1448" s="267"/>
      <c r="F1448" s="267"/>
    </row>
    <row r="1449" s="202" customFormat="1" spans="4:6">
      <c r="D1449" s="267"/>
      <c r="E1449" s="267"/>
      <c r="F1449" s="267"/>
    </row>
    <row r="1450" s="202" customFormat="1" spans="4:6">
      <c r="D1450" s="267"/>
      <c r="E1450" s="267"/>
      <c r="F1450" s="267"/>
    </row>
    <row r="1451" s="202" customFormat="1" spans="4:6">
      <c r="D1451" s="267"/>
      <c r="E1451" s="267"/>
      <c r="F1451" s="267"/>
    </row>
    <row r="1452" s="202" customFormat="1" spans="4:6">
      <c r="D1452" s="267"/>
      <c r="E1452" s="267"/>
      <c r="F1452" s="267"/>
    </row>
    <row r="1453" s="202" customFormat="1" spans="4:6">
      <c r="D1453" s="267"/>
      <c r="E1453" s="267"/>
      <c r="F1453" s="267"/>
    </row>
    <row r="1454" s="202" customFormat="1" spans="4:6">
      <c r="D1454" s="267"/>
      <c r="E1454" s="267"/>
      <c r="F1454" s="267"/>
    </row>
    <row r="1455" s="202" customFormat="1" spans="4:6">
      <c r="D1455" s="267"/>
      <c r="E1455" s="267"/>
      <c r="F1455" s="267"/>
    </row>
    <row r="1456" s="202" customFormat="1" spans="4:6">
      <c r="D1456" s="267"/>
      <c r="E1456" s="267"/>
      <c r="F1456" s="267"/>
    </row>
    <row r="1457" s="202" customFormat="1" spans="4:6">
      <c r="D1457" s="267"/>
      <c r="E1457" s="267"/>
      <c r="F1457" s="267"/>
    </row>
    <row r="1458" s="202" customFormat="1" spans="4:6">
      <c r="D1458" s="267"/>
      <c r="E1458" s="267"/>
      <c r="F1458" s="267"/>
    </row>
    <row r="1459" s="202" customFormat="1" spans="4:6">
      <c r="D1459" s="267"/>
      <c r="E1459" s="267"/>
      <c r="F1459" s="267"/>
    </row>
    <row r="1460" s="202" customFormat="1" spans="4:6">
      <c r="D1460" s="267"/>
      <c r="E1460" s="267"/>
      <c r="F1460" s="267"/>
    </row>
    <row r="1461" s="202" customFormat="1" spans="4:6">
      <c r="D1461" s="267"/>
      <c r="E1461" s="267"/>
      <c r="F1461" s="267"/>
    </row>
    <row r="1462" s="202" customFormat="1" spans="4:6">
      <c r="D1462" s="267"/>
      <c r="E1462" s="267"/>
      <c r="F1462" s="267"/>
    </row>
    <row r="1463" s="202" customFormat="1" spans="4:6">
      <c r="D1463" s="267"/>
      <c r="E1463" s="267"/>
      <c r="F1463" s="267"/>
    </row>
    <row r="1464" s="202" customFormat="1" spans="4:6">
      <c r="D1464" s="267"/>
      <c r="E1464" s="267"/>
      <c r="F1464" s="267"/>
    </row>
    <row r="1465" s="202" customFormat="1" spans="4:6">
      <c r="D1465" s="267"/>
      <c r="E1465" s="267"/>
      <c r="F1465" s="267"/>
    </row>
    <row r="1466" s="202" customFormat="1" spans="4:6">
      <c r="D1466" s="267"/>
      <c r="E1466" s="267"/>
      <c r="F1466" s="267"/>
    </row>
    <row r="1467" s="202" customFormat="1" spans="4:6">
      <c r="D1467" s="267"/>
      <c r="E1467" s="267"/>
      <c r="F1467" s="267"/>
    </row>
    <row r="1468" s="202" customFormat="1" spans="4:6">
      <c r="D1468" s="267"/>
      <c r="E1468" s="267"/>
      <c r="F1468" s="267"/>
    </row>
    <row r="1469" s="202" customFormat="1" spans="4:6">
      <c r="D1469" s="267"/>
      <c r="E1469" s="267"/>
      <c r="F1469" s="267"/>
    </row>
    <row r="1470" s="202" customFormat="1" spans="4:6">
      <c r="D1470" s="267"/>
      <c r="E1470" s="267"/>
      <c r="F1470" s="267"/>
    </row>
    <row r="1471" s="202" customFormat="1" spans="4:6">
      <c r="D1471" s="267"/>
      <c r="E1471" s="267"/>
      <c r="F1471" s="267"/>
    </row>
    <row r="1472" s="202" customFormat="1" spans="4:6">
      <c r="D1472" s="267"/>
      <c r="E1472" s="267"/>
      <c r="F1472" s="267"/>
    </row>
    <row r="1473" s="202" customFormat="1" spans="4:6">
      <c r="D1473" s="267"/>
      <c r="E1473" s="267"/>
      <c r="F1473" s="267"/>
    </row>
    <row r="1474" s="202" customFormat="1" spans="4:6">
      <c r="D1474" s="267"/>
      <c r="E1474" s="267"/>
      <c r="F1474" s="267"/>
    </row>
    <row r="1475" s="202" customFormat="1" spans="4:6">
      <c r="D1475" s="267"/>
      <c r="E1475" s="267"/>
      <c r="F1475" s="267"/>
    </row>
    <row r="1476" s="202" customFormat="1" spans="4:6">
      <c r="D1476" s="267"/>
      <c r="E1476" s="267"/>
      <c r="F1476" s="267"/>
    </row>
    <row r="1477" s="202" customFormat="1" spans="4:6">
      <c r="D1477" s="267"/>
      <c r="E1477" s="267"/>
      <c r="F1477" s="267"/>
    </row>
    <row r="1478" s="202" customFormat="1" spans="4:6">
      <c r="D1478" s="267"/>
      <c r="E1478" s="267"/>
      <c r="F1478" s="267"/>
    </row>
    <row r="1479" s="202" customFormat="1" spans="4:6">
      <c r="D1479" s="267"/>
      <c r="E1479" s="267"/>
      <c r="F1479" s="267"/>
    </row>
    <row r="1480" s="202" customFormat="1" spans="4:6">
      <c r="D1480" s="267"/>
      <c r="E1480" s="267"/>
      <c r="F1480" s="267"/>
    </row>
    <row r="1481" s="202" customFormat="1" spans="4:6">
      <c r="D1481" s="267"/>
      <c r="E1481" s="267"/>
      <c r="F1481" s="267"/>
    </row>
    <row r="1482" s="202" customFormat="1" spans="4:6">
      <c r="D1482" s="267"/>
      <c r="E1482" s="267"/>
      <c r="F1482" s="267"/>
    </row>
    <row r="1483" s="202" customFormat="1" spans="4:6">
      <c r="D1483" s="267"/>
      <c r="E1483" s="267"/>
      <c r="F1483" s="267"/>
    </row>
    <row r="1484" s="202" customFormat="1" spans="4:6">
      <c r="D1484" s="267"/>
      <c r="E1484" s="267"/>
      <c r="F1484" s="267"/>
    </row>
    <row r="1485" s="202" customFormat="1" spans="4:6">
      <c r="D1485" s="267"/>
      <c r="E1485" s="267"/>
      <c r="F1485" s="267"/>
    </row>
    <row r="1486" s="202" customFormat="1" spans="4:6">
      <c r="D1486" s="267"/>
      <c r="E1486" s="267"/>
      <c r="F1486" s="267"/>
    </row>
    <row r="1487" s="202" customFormat="1" spans="4:6">
      <c r="D1487" s="267"/>
      <c r="E1487" s="267"/>
      <c r="F1487" s="267"/>
    </row>
    <row r="1488" s="202" customFormat="1" spans="4:6">
      <c r="D1488" s="267"/>
      <c r="E1488" s="267"/>
      <c r="F1488" s="267"/>
    </row>
    <row r="1489" s="202" customFormat="1" spans="4:6">
      <c r="D1489" s="267"/>
      <c r="E1489" s="267"/>
      <c r="F1489" s="267"/>
    </row>
    <row r="1490" s="202" customFormat="1" spans="4:6">
      <c r="D1490" s="267"/>
      <c r="E1490" s="267"/>
      <c r="F1490" s="267"/>
    </row>
    <row r="1491" s="202" customFormat="1" spans="4:6">
      <c r="D1491" s="267"/>
      <c r="E1491" s="267"/>
      <c r="F1491" s="267"/>
    </row>
    <row r="1492" s="202" customFormat="1" spans="4:6">
      <c r="D1492" s="267"/>
      <c r="E1492" s="267"/>
      <c r="F1492" s="267"/>
    </row>
    <row r="1493" s="202" customFormat="1" spans="4:6">
      <c r="D1493" s="267"/>
      <c r="E1493" s="267"/>
      <c r="F1493" s="267"/>
    </row>
    <row r="1494" s="202" customFormat="1" spans="4:6">
      <c r="D1494" s="267"/>
      <c r="E1494" s="267"/>
      <c r="F1494" s="267"/>
    </row>
    <row r="1495" s="202" customFormat="1" spans="4:6">
      <c r="D1495" s="267"/>
      <c r="E1495" s="267"/>
      <c r="F1495" s="267"/>
    </row>
    <row r="1496" s="202" customFormat="1" spans="4:6">
      <c r="D1496" s="267"/>
      <c r="E1496" s="267"/>
      <c r="F1496" s="267"/>
    </row>
    <row r="1497" s="202" customFormat="1" spans="4:6">
      <c r="D1497" s="267"/>
      <c r="E1497" s="267"/>
      <c r="F1497" s="267"/>
    </row>
    <row r="1498" s="202" customFormat="1" spans="4:6">
      <c r="D1498" s="267"/>
      <c r="E1498" s="267"/>
      <c r="F1498" s="267"/>
    </row>
    <row r="1499" s="202" customFormat="1" spans="4:6">
      <c r="D1499" s="267"/>
      <c r="E1499" s="267"/>
      <c r="F1499" s="267"/>
    </row>
    <row r="1500" s="202" customFormat="1" spans="4:6">
      <c r="D1500" s="267"/>
      <c r="E1500" s="267"/>
      <c r="F1500" s="267"/>
    </row>
    <row r="1501" s="202" customFormat="1" spans="4:6">
      <c r="D1501" s="267"/>
      <c r="E1501" s="267"/>
      <c r="F1501" s="267"/>
    </row>
    <row r="1502" s="202" customFormat="1" spans="4:6">
      <c r="D1502" s="267"/>
      <c r="E1502" s="267"/>
      <c r="F1502" s="267"/>
    </row>
    <row r="1503" s="202" customFormat="1" spans="4:6">
      <c r="D1503" s="267"/>
      <c r="E1503" s="267"/>
      <c r="F1503" s="267"/>
    </row>
    <row r="1504" s="202" customFormat="1" spans="4:6">
      <c r="D1504" s="267"/>
      <c r="E1504" s="267"/>
      <c r="F1504" s="267"/>
    </row>
    <row r="1505" s="202" customFormat="1" spans="4:6">
      <c r="D1505" s="267"/>
      <c r="E1505" s="267"/>
      <c r="F1505" s="267"/>
    </row>
    <row r="1506" s="202" customFormat="1" spans="4:6">
      <c r="D1506" s="267"/>
      <c r="E1506" s="267"/>
      <c r="F1506" s="267"/>
    </row>
    <row r="1507" s="202" customFormat="1" spans="4:6">
      <c r="D1507" s="267"/>
      <c r="E1507" s="267"/>
      <c r="F1507" s="267"/>
    </row>
    <row r="1508" s="202" customFormat="1" spans="4:6">
      <c r="D1508" s="267"/>
      <c r="E1508" s="267"/>
      <c r="F1508" s="267"/>
    </row>
    <row r="1509" s="202" customFormat="1" spans="4:6">
      <c r="D1509" s="267"/>
      <c r="E1509" s="267"/>
      <c r="F1509" s="267"/>
    </row>
    <row r="1510" s="202" customFormat="1" spans="4:6">
      <c r="D1510" s="267"/>
      <c r="E1510" s="267"/>
      <c r="F1510" s="267"/>
    </row>
    <row r="1511" s="202" customFormat="1" spans="4:6">
      <c r="D1511" s="267"/>
      <c r="E1511" s="267"/>
      <c r="F1511" s="267"/>
    </row>
    <row r="1512" s="202" customFormat="1" spans="4:6">
      <c r="D1512" s="267"/>
      <c r="E1512" s="267"/>
      <c r="F1512" s="267"/>
    </row>
    <row r="1513" s="202" customFormat="1" spans="4:6">
      <c r="D1513" s="267"/>
      <c r="E1513" s="267"/>
      <c r="F1513" s="267"/>
    </row>
    <row r="1514" s="202" customFormat="1" spans="4:6">
      <c r="D1514" s="267"/>
      <c r="E1514" s="267"/>
      <c r="F1514" s="267"/>
    </row>
    <row r="1515" s="202" customFormat="1" spans="4:6">
      <c r="D1515" s="267"/>
      <c r="E1515" s="267"/>
      <c r="F1515" s="267"/>
    </row>
    <row r="1516" s="202" customFormat="1" spans="4:6">
      <c r="D1516" s="267"/>
      <c r="E1516" s="267"/>
      <c r="F1516" s="267"/>
    </row>
    <row r="1517" s="202" customFormat="1" spans="4:6">
      <c r="D1517" s="267"/>
      <c r="E1517" s="267"/>
      <c r="F1517" s="267"/>
    </row>
    <row r="1518" s="202" customFormat="1" spans="4:6">
      <c r="D1518" s="267"/>
      <c r="E1518" s="267"/>
      <c r="F1518" s="267"/>
    </row>
    <row r="1519" s="202" customFormat="1" spans="4:6">
      <c r="D1519" s="267"/>
      <c r="E1519" s="267"/>
      <c r="F1519" s="267"/>
    </row>
    <row r="1520" s="202" customFormat="1" spans="4:6">
      <c r="D1520" s="267"/>
      <c r="E1520" s="267"/>
      <c r="F1520" s="267"/>
    </row>
    <row r="1521" s="202" customFormat="1" spans="4:6">
      <c r="D1521" s="267"/>
      <c r="E1521" s="267"/>
      <c r="F1521" s="267"/>
    </row>
    <row r="1522" s="202" customFormat="1" spans="4:6">
      <c r="D1522" s="267"/>
      <c r="E1522" s="267"/>
      <c r="F1522" s="267"/>
    </row>
    <row r="1523" s="202" customFormat="1" spans="4:6">
      <c r="D1523" s="267"/>
      <c r="E1523" s="267"/>
      <c r="F1523" s="267"/>
    </row>
    <row r="1524" s="202" customFormat="1" spans="4:6">
      <c r="D1524" s="267"/>
      <c r="E1524" s="267"/>
      <c r="F1524" s="267"/>
    </row>
    <row r="1525" s="202" customFormat="1" spans="4:6">
      <c r="D1525" s="267"/>
      <c r="E1525" s="267"/>
      <c r="F1525" s="267"/>
    </row>
    <row r="1526" s="202" customFormat="1" spans="4:6">
      <c r="D1526" s="267"/>
      <c r="E1526" s="267"/>
      <c r="F1526" s="267"/>
    </row>
    <row r="1527" s="202" customFormat="1" spans="4:6">
      <c r="D1527" s="267"/>
      <c r="E1527" s="267"/>
      <c r="F1527" s="267"/>
    </row>
    <row r="1528" s="202" customFormat="1" spans="4:6">
      <c r="D1528" s="267"/>
      <c r="E1528" s="267"/>
      <c r="F1528" s="267"/>
    </row>
    <row r="1529" s="202" customFormat="1" spans="4:6">
      <c r="D1529" s="267"/>
      <c r="E1529" s="267"/>
      <c r="F1529" s="267"/>
    </row>
    <row r="1530" s="202" customFormat="1" spans="4:6">
      <c r="D1530" s="267"/>
      <c r="E1530" s="267"/>
      <c r="F1530" s="267"/>
    </row>
    <row r="1531" s="202" customFormat="1" spans="4:6">
      <c r="D1531" s="267"/>
      <c r="E1531" s="267"/>
      <c r="F1531" s="267"/>
    </row>
    <row r="1532" s="202" customFormat="1" spans="4:6">
      <c r="D1532" s="267"/>
      <c r="E1532" s="267"/>
      <c r="F1532" s="267"/>
    </row>
    <row r="1533" s="202" customFormat="1" spans="4:6">
      <c r="D1533" s="267"/>
      <c r="E1533" s="267"/>
      <c r="F1533" s="267"/>
    </row>
    <row r="1534" s="202" customFormat="1" spans="4:6">
      <c r="D1534" s="267"/>
      <c r="E1534" s="267"/>
      <c r="F1534" s="267"/>
    </row>
    <row r="1535" s="202" customFormat="1" spans="4:6">
      <c r="D1535" s="267"/>
      <c r="E1535" s="267"/>
      <c r="F1535" s="267"/>
    </row>
    <row r="1536" s="202" customFormat="1" spans="4:6">
      <c r="D1536" s="267"/>
      <c r="E1536" s="267"/>
      <c r="F1536" s="267"/>
    </row>
    <row r="1537" s="202" customFormat="1" spans="4:6">
      <c r="D1537" s="267"/>
      <c r="E1537" s="267"/>
      <c r="F1537" s="267"/>
    </row>
    <row r="1538" s="202" customFormat="1" spans="4:6">
      <c r="D1538" s="267"/>
      <c r="E1538" s="267"/>
      <c r="F1538" s="267"/>
    </row>
    <row r="1539" s="202" customFormat="1" spans="4:6">
      <c r="D1539" s="267"/>
      <c r="E1539" s="267"/>
      <c r="F1539" s="267"/>
    </row>
    <row r="1540" s="202" customFormat="1" spans="4:6">
      <c r="D1540" s="267"/>
      <c r="E1540" s="267"/>
      <c r="F1540" s="267"/>
    </row>
    <row r="1541" s="202" customFormat="1" spans="4:6">
      <c r="D1541" s="267"/>
      <c r="E1541" s="267"/>
      <c r="F1541" s="267"/>
    </row>
    <row r="1542" s="202" customFormat="1" spans="4:6">
      <c r="D1542" s="267"/>
      <c r="E1542" s="267"/>
      <c r="F1542" s="267"/>
    </row>
    <row r="1543" s="202" customFormat="1" spans="4:6">
      <c r="D1543" s="267"/>
      <c r="E1543" s="267"/>
      <c r="F1543" s="267"/>
    </row>
    <row r="1544" s="202" customFormat="1" spans="4:6">
      <c r="D1544" s="267"/>
      <c r="E1544" s="267"/>
      <c r="F1544" s="267"/>
    </row>
    <row r="1545" s="202" customFormat="1" spans="4:6">
      <c r="D1545" s="267"/>
      <c r="E1545" s="267"/>
      <c r="F1545" s="267"/>
    </row>
    <row r="1546" s="202" customFormat="1" spans="4:6">
      <c r="D1546" s="267"/>
      <c r="E1546" s="267"/>
      <c r="F1546" s="267"/>
    </row>
    <row r="1547" s="202" customFormat="1" spans="4:6">
      <c r="D1547" s="267"/>
      <c r="E1547" s="267"/>
      <c r="F1547" s="267"/>
    </row>
    <row r="1548" s="202" customFormat="1" spans="4:6">
      <c r="D1548" s="267"/>
      <c r="E1548" s="267"/>
      <c r="F1548" s="267"/>
    </row>
    <row r="1549" s="202" customFormat="1" spans="4:6">
      <c r="D1549" s="267"/>
      <c r="E1549" s="267"/>
      <c r="F1549" s="267"/>
    </row>
    <row r="1550" s="202" customFormat="1" spans="4:6">
      <c r="D1550" s="267"/>
      <c r="E1550" s="267"/>
      <c r="F1550" s="267"/>
    </row>
    <row r="1551" s="202" customFormat="1" spans="4:6">
      <c r="D1551" s="267"/>
      <c r="E1551" s="267"/>
      <c r="F1551" s="267"/>
    </row>
    <row r="1552" s="202" customFormat="1" spans="4:6">
      <c r="D1552" s="267"/>
      <c r="E1552" s="267"/>
      <c r="F1552" s="267"/>
    </row>
    <row r="1553" s="202" customFormat="1" spans="4:6">
      <c r="D1553" s="267"/>
      <c r="E1553" s="267"/>
      <c r="F1553" s="267"/>
    </row>
    <row r="1554" s="202" customFormat="1" spans="4:6">
      <c r="D1554" s="267"/>
      <c r="E1554" s="267"/>
      <c r="F1554" s="267"/>
    </row>
    <row r="1555" s="202" customFormat="1" spans="4:6">
      <c r="D1555" s="267"/>
      <c r="E1555" s="267"/>
      <c r="F1555" s="267"/>
    </row>
    <row r="1556" s="202" customFormat="1" spans="4:6">
      <c r="D1556" s="267"/>
      <c r="E1556" s="267"/>
      <c r="F1556" s="267"/>
    </row>
    <row r="1557" s="202" customFormat="1" spans="4:6">
      <c r="D1557" s="267"/>
      <c r="E1557" s="267"/>
      <c r="F1557" s="267"/>
    </row>
    <row r="1558" s="202" customFormat="1" spans="4:6">
      <c r="D1558" s="267"/>
      <c r="E1558" s="267"/>
      <c r="F1558" s="267"/>
    </row>
    <row r="1559" s="202" customFormat="1" spans="4:6">
      <c r="D1559" s="267"/>
      <c r="E1559" s="267"/>
      <c r="F1559" s="267"/>
    </row>
    <row r="1560" s="202" customFormat="1" spans="4:6">
      <c r="D1560" s="267"/>
      <c r="E1560" s="267"/>
      <c r="F1560" s="267"/>
    </row>
    <row r="1561" s="202" customFormat="1" spans="4:6">
      <c r="D1561" s="267"/>
      <c r="E1561" s="267"/>
      <c r="F1561" s="267"/>
    </row>
    <row r="1562" s="202" customFormat="1" spans="4:6">
      <c r="D1562" s="267"/>
      <c r="E1562" s="267"/>
      <c r="F1562" s="267"/>
    </row>
    <row r="1563" s="202" customFormat="1" spans="4:6">
      <c r="D1563" s="267"/>
      <c r="E1563" s="267"/>
      <c r="F1563" s="267"/>
    </row>
    <row r="1564" s="202" customFormat="1" spans="4:6">
      <c r="D1564" s="267"/>
      <c r="E1564" s="267"/>
      <c r="F1564" s="267"/>
    </row>
    <row r="1565" s="202" customFormat="1" spans="4:6">
      <c r="D1565" s="267"/>
      <c r="E1565" s="267"/>
      <c r="F1565" s="267"/>
    </row>
    <row r="1566" s="202" customFormat="1" spans="4:6">
      <c r="D1566" s="267"/>
      <c r="E1566" s="267"/>
      <c r="F1566" s="267"/>
    </row>
    <row r="1567" s="202" customFormat="1" spans="4:6">
      <c r="D1567" s="267"/>
      <c r="E1567" s="267"/>
      <c r="F1567" s="267"/>
    </row>
    <row r="1568" s="202" customFormat="1" spans="4:6">
      <c r="D1568" s="267"/>
      <c r="E1568" s="267"/>
      <c r="F1568" s="267"/>
    </row>
    <row r="1569" s="202" customFormat="1" spans="4:6">
      <c r="D1569" s="267"/>
      <c r="E1569" s="267"/>
      <c r="F1569" s="267"/>
    </row>
    <row r="1570" s="202" customFormat="1" spans="4:6">
      <c r="D1570" s="267"/>
      <c r="E1570" s="267"/>
      <c r="F1570" s="267"/>
    </row>
    <row r="1571" s="202" customFormat="1" spans="4:6">
      <c r="D1571" s="267"/>
      <c r="E1571" s="267"/>
      <c r="F1571" s="267"/>
    </row>
    <row r="1572" s="202" customFormat="1" spans="4:6">
      <c r="D1572" s="267"/>
      <c r="E1572" s="267"/>
      <c r="F1572" s="267"/>
    </row>
    <row r="1573" s="202" customFormat="1" spans="4:6">
      <c r="D1573" s="267"/>
      <c r="E1573" s="267"/>
      <c r="F1573" s="267"/>
    </row>
    <row r="1574" s="202" customFormat="1" spans="4:6">
      <c r="D1574" s="267"/>
      <c r="E1574" s="267"/>
      <c r="F1574" s="267"/>
    </row>
    <row r="1575" s="202" customFormat="1" spans="4:6">
      <c r="D1575" s="267"/>
      <c r="E1575" s="267"/>
      <c r="F1575" s="267"/>
    </row>
    <row r="1576" s="202" customFormat="1" spans="4:6">
      <c r="D1576" s="267"/>
      <c r="E1576" s="267"/>
      <c r="F1576" s="267"/>
    </row>
    <row r="1577" s="202" customFormat="1" spans="4:6">
      <c r="D1577" s="267"/>
      <c r="E1577" s="267"/>
      <c r="F1577" s="267"/>
    </row>
    <row r="1578" s="202" customFormat="1" spans="4:6">
      <c r="D1578" s="267"/>
      <c r="E1578" s="267"/>
      <c r="F1578" s="267"/>
    </row>
    <row r="1579" s="202" customFormat="1" spans="4:6">
      <c r="D1579" s="267"/>
      <c r="E1579" s="267"/>
      <c r="F1579" s="267"/>
    </row>
    <row r="1580" s="202" customFormat="1" spans="4:6">
      <c r="D1580" s="267"/>
      <c r="E1580" s="267"/>
      <c r="F1580" s="267"/>
    </row>
    <row r="1581" s="202" customFormat="1" spans="4:6">
      <c r="D1581" s="267"/>
      <c r="E1581" s="267"/>
      <c r="F1581" s="267"/>
    </row>
    <row r="1582" s="202" customFormat="1" spans="4:6">
      <c r="D1582" s="267"/>
      <c r="E1582" s="267"/>
      <c r="F1582" s="267"/>
    </row>
    <row r="1583" s="202" customFormat="1" spans="4:6">
      <c r="D1583" s="267"/>
      <c r="E1583" s="267"/>
      <c r="F1583" s="267"/>
    </row>
    <row r="1584" s="202" customFormat="1" spans="4:6">
      <c r="D1584" s="267"/>
      <c r="E1584" s="267"/>
      <c r="F1584" s="267"/>
    </row>
    <row r="1585" s="202" customFormat="1" spans="4:6">
      <c r="D1585" s="267"/>
      <c r="E1585" s="267"/>
      <c r="F1585" s="267"/>
    </row>
    <row r="1586" s="202" customFormat="1" spans="4:6">
      <c r="D1586" s="267"/>
      <c r="E1586" s="267"/>
      <c r="F1586" s="267"/>
    </row>
    <row r="1587" s="202" customFormat="1" spans="4:6">
      <c r="D1587" s="267"/>
      <c r="E1587" s="267"/>
      <c r="F1587" s="267"/>
    </row>
    <row r="1588" s="202" customFormat="1" spans="4:6">
      <c r="D1588" s="267"/>
      <c r="E1588" s="267"/>
      <c r="F1588" s="267"/>
    </row>
    <row r="1589" s="202" customFormat="1" spans="4:6">
      <c r="D1589" s="267"/>
      <c r="E1589" s="267"/>
      <c r="F1589" s="267"/>
    </row>
    <row r="1590" s="202" customFormat="1" spans="4:6">
      <c r="D1590" s="267"/>
      <c r="E1590" s="267"/>
      <c r="F1590" s="267"/>
    </row>
    <row r="1591" s="202" customFormat="1" spans="4:6">
      <c r="D1591" s="267"/>
      <c r="E1591" s="267"/>
      <c r="F1591" s="267"/>
    </row>
    <row r="1592" s="202" customFormat="1" spans="4:6">
      <c r="D1592" s="267"/>
      <c r="E1592" s="267"/>
      <c r="F1592" s="267"/>
    </row>
    <row r="1593" s="202" customFormat="1" spans="4:6">
      <c r="D1593" s="267"/>
      <c r="E1593" s="267"/>
      <c r="F1593" s="267"/>
    </row>
    <row r="1594" s="202" customFormat="1" spans="4:6">
      <c r="D1594" s="267"/>
      <c r="E1594" s="267"/>
      <c r="F1594" s="267"/>
    </row>
    <row r="1595" s="202" customFormat="1" spans="4:6">
      <c r="D1595" s="267"/>
      <c r="E1595" s="267"/>
      <c r="F1595" s="267"/>
    </row>
    <row r="1596" s="202" customFormat="1" spans="4:6">
      <c r="D1596" s="267"/>
      <c r="E1596" s="267"/>
      <c r="F1596" s="267"/>
    </row>
    <row r="1597" s="202" customFormat="1" spans="4:6">
      <c r="D1597" s="267"/>
      <c r="E1597" s="267"/>
      <c r="F1597" s="267"/>
    </row>
    <row r="1598" s="202" customFormat="1" spans="4:6">
      <c r="D1598" s="267"/>
      <c r="E1598" s="267"/>
      <c r="F1598" s="267"/>
    </row>
    <row r="1599" s="202" customFormat="1" spans="4:6">
      <c r="D1599" s="267"/>
      <c r="E1599" s="267"/>
      <c r="F1599" s="267"/>
    </row>
    <row r="1600" s="202" customFormat="1" spans="4:6">
      <c r="D1600" s="267"/>
      <c r="E1600" s="267"/>
      <c r="F1600" s="267"/>
    </row>
    <row r="1601" s="202" customFormat="1" spans="4:6">
      <c r="D1601" s="267"/>
      <c r="E1601" s="267"/>
      <c r="F1601" s="267"/>
    </row>
    <row r="1602" s="202" customFormat="1" spans="4:6">
      <c r="D1602" s="267"/>
      <c r="E1602" s="267"/>
      <c r="F1602" s="267"/>
    </row>
    <row r="1603" s="202" customFormat="1" spans="4:6">
      <c r="D1603" s="267"/>
      <c r="E1603" s="267"/>
      <c r="F1603" s="267"/>
    </row>
    <row r="1604" s="202" customFormat="1" spans="4:6">
      <c r="D1604" s="267"/>
      <c r="E1604" s="267"/>
      <c r="F1604" s="267"/>
    </row>
    <row r="1605" s="202" customFormat="1" spans="4:6">
      <c r="D1605" s="267"/>
      <c r="E1605" s="267"/>
      <c r="F1605" s="267"/>
    </row>
    <row r="1606" s="202" customFormat="1" spans="4:6">
      <c r="D1606" s="267"/>
      <c r="E1606" s="267"/>
      <c r="F1606" s="267"/>
    </row>
    <row r="1607" s="202" customFormat="1" spans="4:6">
      <c r="D1607" s="267"/>
      <c r="E1607" s="267"/>
      <c r="F1607" s="267"/>
    </row>
    <row r="1608" s="202" customFormat="1" spans="4:6">
      <c r="D1608" s="267"/>
      <c r="E1608" s="267"/>
      <c r="F1608" s="267"/>
    </row>
    <row r="1609" s="202" customFormat="1" spans="4:6">
      <c r="D1609" s="267"/>
      <c r="E1609" s="267"/>
      <c r="F1609" s="267"/>
    </row>
    <row r="1610" s="202" customFormat="1" spans="4:6">
      <c r="D1610" s="267"/>
      <c r="E1610" s="267"/>
      <c r="F1610" s="267"/>
    </row>
    <row r="1611" s="202" customFormat="1" spans="4:6">
      <c r="D1611" s="267"/>
      <c r="E1611" s="267"/>
      <c r="F1611" s="267"/>
    </row>
    <row r="1612" s="202" customFormat="1" spans="4:6">
      <c r="D1612" s="267"/>
      <c r="E1612" s="267"/>
      <c r="F1612" s="267"/>
    </row>
    <row r="1613" s="202" customFormat="1" spans="4:6">
      <c r="D1613" s="267"/>
      <c r="E1613" s="267"/>
      <c r="F1613" s="267"/>
    </row>
    <row r="1614" s="202" customFormat="1" spans="4:6">
      <c r="D1614" s="267"/>
      <c r="E1614" s="267"/>
      <c r="F1614" s="267"/>
    </row>
    <row r="1615" s="202" customFormat="1" spans="4:6">
      <c r="D1615" s="267"/>
      <c r="E1615" s="267"/>
      <c r="F1615" s="267"/>
    </row>
    <row r="1616" s="202" customFormat="1" spans="4:6">
      <c r="D1616" s="267"/>
      <c r="E1616" s="267"/>
      <c r="F1616" s="267"/>
    </row>
    <row r="1617" s="202" customFormat="1" spans="4:6">
      <c r="D1617" s="267"/>
      <c r="E1617" s="267"/>
      <c r="F1617" s="267"/>
    </row>
    <row r="1618" s="202" customFormat="1" spans="4:6">
      <c r="D1618" s="267"/>
      <c r="E1618" s="267"/>
      <c r="F1618" s="267"/>
    </row>
    <row r="1619" s="202" customFormat="1" spans="4:6">
      <c r="D1619" s="267"/>
      <c r="E1619" s="267"/>
      <c r="F1619" s="267"/>
    </row>
    <row r="1620" s="202" customFormat="1" spans="4:6">
      <c r="D1620" s="267"/>
      <c r="E1620" s="267"/>
      <c r="F1620" s="267"/>
    </row>
    <row r="1621" s="202" customFormat="1" spans="4:6">
      <c r="D1621" s="267"/>
      <c r="E1621" s="267"/>
      <c r="F1621" s="267"/>
    </row>
    <row r="1622" s="202" customFormat="1" spans="4:6">
      <c r="D1622" s="267"/>
      <c r="E1622" s="267"/>
      <c r="F1622" s="267"/>
    </row>
    <row r="1623" s="202" customFormat="1" spans="4:6">
      <c r="D1623" s="267"/>
      <c r="E1623" s="267"/>
      <c r="F1623" s="267"/>
    </row>
    <row r="1624" s="202" customFormat="1" spans="4:6">
      <c r="D1624" s="267"/>
      <c r="E1624" s="267"/>
      <c r="F1624" s="267"/>
    </row>
    <row r="1625" s="202" customFormat="1" spans="4:6">
      <c r="D1625" s="267"/>
      <c r="E1625" s="267"/>
      <c r="F1625" s="267"/>
    </row>
    <row r="1626" s="202" customFormat="1" spans="4:6">
      <c r="D1626" s="267"/>
      <c r="E1626" s="267"/>
      <c r="F1626" s="267"/>
    </row>
    <row r="1627" s="202" customFormat="1" spans="4:6">
      <c r="D1627" s="267"/>
      <c r="E1627" s="267"/>
      <c r="F1627" s="267"/>
    </row>
    <row r="1628" s="202" customFormat="1" spans="4:6">
      <c r="D1628" s="267"/>
      <c r="E1628" s="267"/>
      <c r="F1628" s="267"/>
    </row>
    <row r="1629" s="202" customFormat="1" spans="4:6">
      <c r="D1629" s="267"/>
      <c r="E1629" s="267"/>
      <c r="F1629" s="267"/>
    </row>
    <row r="1630" s="202" customFormat="1" spans="4:6">
      <c r="D1630" s="267"/>
      <c r="E1630" s="267"/>
      <c r="F1630" s="267"/>
    </row>
    <row r="1631" s="202" customFormat="1" spans="4:6">
      <c r="D1631" s="267"/>
      <c r="E1631" s="267"/>
      <c r="F1631" s="267"/>
    </row>
    <row r="1632" s="202" customFormat="1" spans="4:6">
      <c r="D1632" s="267"/>
      <c r="E1632" s="267"/>
      <c r="F1632" s="267"/>
    </row>
    <row r="1633" s="202" customFormat="1" spans="4:6">
      <c r="D1633" s="267"/>
      <c r="E1633" s="267"/>
      <c r="F1633" s="267"/>
    </row>
    <row r="1634" s="202" customFormat="1" spans="4:6">
      <c r="D1634" s="267"/>
      <c r="E1634" s="267"/>
      <c r="F1634" s="267"/>
    </row>
    <row r="1635" s="202" customFormat="1" spans="4:6">
      <c r="D1635" s="267"/>
      <c r="E1635" s="267"/>
      <c r="F1635" s="267"/>
    </row>
    <row r="1636" s="202" customFormat="1" spans="4:6">
      <c r="D1636" s="267"/>
      <c r="E1636" s="267"/>
      <c r="F1636" s="267"/>
    </row>
    <row r="1637" s="202" customFormat="1" spans="4:6">
      <c r="D1637" s="267"/>
      <c r="E1637" s="267"/>
      <c r="F1637" s="267"/>
    </row>
    <row r="1638" s="202" customFormat="1" spans="4:6">
      <c r="D1638" s="267"/>
      <c r="E1638" s="267"/>
      <c r="F1638" s="267"/>
    </row>
    <row r="1639" s="202" customFormat="1" spans="4:6">
      <c r="D1639" s="267"/>
      <c r="E1639" s="267"/>
      <c r="F1639" s="267"/>
    </row>
    <row r="1640" s="202" customFormat="1" spans="4:6">
      <c r="D1640" s="267"/>
      <c r="E1640" s="267"/>
      <c r="F1640" s="267"/>
    </row>
    <row r="1641" s="202" customFormat="1" spans="4:6">
      <c r="D1641" s="267"/>
      <c r="E1641" s="267"/>
      <c r="F1641" s="267"/>
    </row>
    <row r="1642" s="202" customFormat="1" spans="4:6">
      <c r="D1642" s="267"/>
      <c r="E1642" s="267"/>
      <c r="F1642" s="267"/>
    </row>
    <row r="1643" s="202" customFormat="1" spans="4:6">
      <c r="D1643" s="267"/>
      <c r="E1643" s="267"/>
      <c r="F1643" s="267"/>
    </row>
    <row r="1644" s="202" customFormat="1" spans="4:6">
      <c r="D1644" s="267"/>
      <c r="E1644" s="267"/>
      <c r="F1644" s="267"/>
    </row>
    <row r="1645" s="202" customFormat="1" spans="4:6">
      <c r="D1645" s="267"/>
      <c r="E1645" s="267"/>
      <c r="F1645" s="267"/>
    </row>
    <row r="1646" s="202" customFormat="1" spans="4:6">
      <c r="D1646" s="267"/>
      <c r="E1646" s="267"/>
      <c r="F1646" s="267"/>
    </row>
    <row r="1647" s="202" customFormat="1" spans="4:6">
      <c r="D1647" s="267"/>
      <c r="E1647" s="267"/>
      <c r="F1647" s="267"/>
    </row>
    <row r="1648" s="202" customFormat="1" spans="4:6">
      <c r="D1648" s="267"/>
      <c r="E1648" s="267"/>
      <c r="F1648" s="267"/>
    </row>
    <row r="1649" s="202" customFormat="1" spans="4:6">
      <c r="D1649" s="267"/>
      <c r="E1649" s="267"/>
      <c r="F1649" s="267"/>
    </row>
    <row r="1650" s="202" customFormat="1" spans="4:6">
      <c r="D1650" s="267"/>
      <c r="E1650" s="267"/>
      <c r="F1650" s="267"/>
    </row>
    <row r="1651" s="202" customFormat="1" spans="4:6">
      <c r="D1651" s="267"/>
      <c r="E1651" s="267"/>
      <c r="F1651" s="267"/>
    </row>
    <row r="1652" s="202" customFormat="1" spans="4:6">
      <c r="D1652" s="267"/>
      <c r="E1652" s="267"/>
      <c r="F1652" s="267"/>
    </row>
    <row r="1653" s="202" customFormat="1" spans="4:6">
      <c r="D1653" s="267"/>
      <c r="E1653" s="267"/>
      <c r="F1653" s="267"/>
    </row>
    <row r="1654" s="202" customFormat="1" spans="4:6">
      <c r="D1654" s="267"/>
      <c r="E1654" s="267"/>
      <c r="F1654" s="267"/>
    </row>
    <row r="1655" s="202" customFormat="1" spans="4:6">
      <c r="D1655" s="267"/>
      <c r="E1655" s="267"/>
      <c r="F1655" s="267"/>
    </row>
    <row r="1656" s="202" customFormat="1" spans="4:6">
      <c r="D1656" s="267"/>
      <c r="E1656" s="267"/>
      <c r="F1656" s="267"/>
    </row>
    <row r="1657" s="202" customFormat="1" spans="4:6">
      <c r="D1657" s="267"/>
      <c r="E1657" s="267"/>
      <c r="F1657" s="267"/>
    </row>
    <row r="1658" s="202" customFormat="1" spans="4:6">
      <c r="D1658" s="267"/>
      <c r="E1658" s="267"/>
      <c r="F1658" s="267"/>
    </row>
    <row r="1659" s="202" customFormat="1" spans="4:6">
      <c r="D1659" s="267"/>
      <c r="E1659" s="267"/>
      <c r="F1659" s="267"/>
    </row>
    <row r="1660" s="202" customFormat="1" spans="4:6">
      <c r="D1660" s="267"/>
      <c r="E1660" s="267"/>
      <c r="F1660" s="267"/>
    </row>
    <row r="1661" s="202" customFormat="1" spans="4:6">
      <c r="D1661" s="267"/>
      <c r="E1661" s="267"/>
      <c r="F1661" s="267"/>
    </row>
    <row r="1662" s="202" customFormat="1" spans="4:6">
      <c r="D1662" s="267"/>
      <c r="E1662" s="267"/>
      <c r="F1662" s="267"/>
    </row>
    <row r="1663" s="202" customFormat="1" spans="4:6">
      <c r="D1663" s="267"/>
      <c r="E1663" s="267"/>
      <c r="F1663" s="267"/>
    </row>
    <row r="1664" s="202" customFormat="1" spans="4:6">
      <c r="D1664" s="267"/>
      <c r="E1664" s="267"/>
      <c r="F1664" s="267"/>
    </row>
    <row r="1665" s="202" customFormat="1" spans="4:6">
      <c r="D1665" s="267"/>
      <c r="E1665" s="267"/>
      <c r="F1665" s="267"/>
    </row>
    <row r="1666" s="202" customFormat="1" spans="4:6">
      <c r="D1666" s="267"/>
      <c r="E1666" s="267"/>
      <c r="F1666" s="267"/>
    </row>
    <row r="1667" s="202" customFormat="1" spans="4:6">
      <c r="D1667" s="267"/>
      <c r="E1667" s="267"/>
      <c r="F1667" s="267"/>
    </row>
    <row r="1668" s="202" customFormat="1" spans="4:6">
      <c r="D1668" s="267"/>
      <c r="E1668" s="267"/>
      <c r="F1668" s="267"/>
    </row>
    <row r="1669" s="202" customFormat="1" spans="4:6">
      <c r="D1669" s="267"/>
      <c r="E1669" s="267"/>
      <c r="F1669" s="267"/>
    </row>
    <row r="1670" s="202" customFormat="1" spans="4:6">
      <c r="D1670" s="267"/>
      <c r="E1670" s="267"/>
      <c r="F1670" s="267"/>
    </row>
    <row r="1671" s="202" customFormat="1" spans="4:6">
      <c r="D1671" s="267"/>
      <c r="E1671" s="267"/>
      <c r="F1671" s="267"/>
    </row>
    <row r="1672" s="202" customFormat="1" spans="4:6">
      <c r="D1672" s="267"/>
      <c r="E1672" s="267"/>
      <c r="F1672" s="267"/>
    </row>
    <row r="1673" s="202" customFormat="1" spans="4:6">
      <c r="D1673" s="267"/>
      <c r="E1673" s="267"/>
      <c r="F1673" s="267"/>
    </row>
    <row r="1674" s="202" customFormat="1" spans="4:6">
      <c r="D1674" s="267"/>
      <c r="E1674" s="267"/>
      <c r="F1674" s="267"/>
    </row>
    <row r="1675" s="202" customFormat="1" spans="4:6">
      <c r="D1675" s="267"/>
      <c r="E1675" s="267"/>
      <c r="F1675" s="267"/>
    </row>
    <row r="1676" s="202" customFormat="1" spans="4:6">
      <c r="D1676" s="267"/>
      <c r="E1676" s="267"/>
      <c r="F1676" s="267"/>
    </row>
    <row r="1677" s="202" customFormat="1" spans="4:6">
      <c r="D1677" s="267"/>
      <c r="E1677" s="267"/>
      <c r="F1677" s="267"/>
    </row>
    <row r="1678" s="202" customFormat="1" spans="4:6">
      <c r="D1678" s="267"/>
      <c r="E1678" s="267"/>
      <c r="F1678" s="267"/>
    </row>
    <row r="1679" s="202" customFormat="1" spans="4:6">
      <c r="D1679" s="267"/>
      <c r="E1679" s="267"/>
      <c r="F1679" s="267"/>
    </row>
    <row r="1680" s="202" customFormat="1" spans="4:6">
      <c r="D1680" s="267"/>
      <c r="E1680" s="267"/>
      <c r="F1680" s="267"/>
    </row>
    <row r="1681" s="202" customFormat="1" spans="4:6">
      <c r="D1681" s="267"/>
      <c r="E1681" s="267"/>
      <c r="F1681" s="267"/>
    </row>
    <row r="1682" s="202" customFormat="1" spans="4:6">
      <c r="D1682" s="267"/>
      <c r="E1682" s="267"/>
      <c r="F1682" s="267"/>
    </row>
    <row r="1683" s="202" customFormat="1" spans="4:6">
      <c r="D1683" s="267"/>
      <c r="E1683" s="267"/>
      <c r="F1683" s="267"/>
    </row>
    <row r="1684" s="202" customFormat="1" spans="4:6">
      <c r="D1684" s="267"/>
      <c r="E1684" s="267"/>
      <c r="F1684" s="267"/>
    </row>
    <row r="1685" s="202" customFormat="1" spans="4:6">
      <c r="D1685" s="267"/>
      <c r="E1685" s="267"/>
      <c r="F1685" s="267"/>
    </row>
    <row r="1686" s="202" customFormat="1" spans="4:6">
      <c r="D1686" s="267"/>
      <c r="E1686" s="267"/>
      <c r="F1686" s="267"/>
    </row>
    <row r="1687" s="202" customFormat="1" spans="4:6">
      <c r="D1687" s="267"/>
      <c r="E1687" s="267"/>
      <c r="F1687" s="267"/>
    </row>
    <row r="1688" s="202" customFormat="1" spans="4:6">
      <c r="D1688" s="267"/>
      <c r="E1688" s="267"/>
      <c r="F1688" s="267"/>
    </row>
    <row r="1689" s="202" customFormat="1" spans="4:6">
      <c r="D1689" s="267"/>
      <c r="E1689" s="267"/>
      <c r="F1689" s="267"/>
    </row>
    <row r="1690" s="202" customFormat="1" spans="4:6">
      <c r="D1690" s="267"/>
      <c r="E1690" s="267"/>
      <c r="F1690" s="267"/>
    </row>
    <row r="1691" s="202" customFormat="1" spans="4:6">
      <c r="D1691" s="267"/>
      <c r="E1691" s="267"/>
      <c r="F1691" s="267"/>
    </row>
    <row r="1692" s="202" customFormat="1" spans="4:6">
      <c r="D1692" s="267"/>
      <c r="E1692" s="267"/>
      <c r="F1692" s="267"/>
    </row>
    <row r="1693" s="202" customFormat="1" spans="4:6">
      <c r="D1693" s="267"/>
      <c r="E1693" s="267"/>
      <c r="F1693" s="267"/>
    </row>
    <row r="1694" s="202" customFormat="1" spans="4:6">
      <c r="D1694" s="267"/>
      <c r="E1694" s="267"/>
      <c r="F1694" s="267"/>
    </row>
    <row r="1695" s="202" customFormat="1" spans="4:6">
      <c r="D1695" s="267"/>
      <c r="E1695" s="267"/>
      <c r="F1695" s="267"/>
    </row>
    <row r="1696" s="202" customFormat="1" spans="4:6">
      <c r="D1696" s="267"/>
      <c r="E1696" s="267"/>
      <c r="F1696" s="267"/>
    </row>
    <row r="1697" s="202" customFormat="1" spans="4:6">
      <c r="D1697" s="267"/>
      <c r="E1697" s="267"/>
      <c r="F1697" s="267"/>
    </row>
    <row r="1698" s="202" customFormat="1" spans="4:6">
      <c r="D1698" s="267"/>
      <c r="E1698" s="267"/>
      <c r="F1698" s="267"/>
    </row>
    <row r="1699" s="202" customFormat="1" spans="4:6">
      <c r="D1699" s="267"/>
      <c r="E1699" s="267"/>
      <c r="F1699" s="267"/>
    </row>
    <row r="1700" s="202" customFormat="1" spans="4:6">
      <c r="D1700" s="267"/>
      <c r="E1700" s="267"/>
      <c r="F1700" s="267"/>
    </row>
    <row r="1701" s="202" customFormat="1" spans="4:6">
      <c r="D1701" s="267"/>
      <c r="E1701" s="267"/>
      <c r="F1701" s="267"/>
    </row>
    <row r="1702" s="202" customFormat="1" spans="4:6">
      <c r="D1702" s="267"/>
      <c r="E1702" s="267"/>
      <c r="F1702" s="267"/>
    </row>
    <row r="1703" s="202" customFormat="1" spans="4:6">
      <c r="D1703" s="267"/>
      <c r="E1703" s="267"/>
      <c r="F1703" s="267"/>
    </row>
    <row r="1704" s="202" customFormat="1" spans="4:6">
      <c r="D1704" s="267"/>
      <c r="E1704" s="267"/>
      <c r="F1704" s="267"/>
    </row>
    <row r="1705" s="202" customFormat="1" spans="4:6">
      <c r="D1705" s="267"/>
      <c r="E1705" s="267"/>
      <c r="F1705" s="267"/>
    </row>
    <row r="1706" s="202" customFormat="1" spans="4:6">
      <c r="D1706" s="267"/>
      <c r="E1706" s="267"/>
      <c r="F1706" s="267"/>
    </row>
    <row r="1707" s="202" customFormat="1" spans="4:6">
      <c r="D1707" s="267"/>
      <c r="E1707" s="267"/>
      <c r="F1707" s="267"/>
    </row>
    <row r="1708" s="202" customFormat="1" spans="4:6">
      <c r="D1708" s="267"/>
      <c r="E1708" s="267"/>
      <c r="F1708" s="267"/>
    </row>
    <row r="1709" s="202" customFormat="1" spans="4:6">
      <c r="D1709" s="267"/>
      <c r="E1709" s="267"/>
      <c r="F1709" s="267"/>
    </row>
    <row r="1710" s="202" customFormat="1" spans="4:6">
      <c r="D1710" s="267"/>
      <c r="E1710" s="267"/>
      <c r="F1710" s="267"/>
    </row>
    <row r="1711" s="202" customFormat="1" spans="4:6">
      <c r="D1711" s="267"/>
      <c r="E1711" s="267"/>
      <c r="F1711" s="267"/>
    </row>
    <row r="1712" s="202" customFormat="1" spans="4:6">
      <c r="D1712" s="267"/>
      <c r="E1712" s="267"/>
      <c r="F1712" s="267"/>
    </row>
    <row r="1713" s="202" customFormat="1" spans="4:6">
      <c r="D1713" s="267"/>
      <c r="E1713" s="267"/>
      <c r="F1713" s="267"/>
    </row>
    <row r="1714" s="202" customFormat="1" spans="4:6">
      <c r="D1714" s="267"/>
      <c r="E1714" s="267"/>
      <c r="F1714" s="267"/>
    </row>
    <row r="1715" s="202" customFormat="1" spans="4:6">
      <c r="D1715" s="267"/>
      <c r="E1715" s="267"/>
      <c r="F1715" s="267"/>
    </row>
    <row r="1716" s="202" customFormat="1" spans="4:6">
      <c r="D1716" s="267"/>
      <c r="E1716" s="267"/>
      <c r="F1716" s="267"/>
    </row>
    <row r="1717" s="202" customFormat="1" spans="4:6">
      <c r="D1717" s="267"/>
      <c r="E1717" s="267"/>
      <c r="F1717" s="267"/>
    </row>
    <row r="1718" s="202" customFormat="1" spans="4:6">
      <c r="D1718" s="267"/>
      <c r="E1718" s="267"/>
      <c r="F1718" s="267"/>
    </row>
    <row r="1719" s="202" customFormat="1" spans="4:6">
      <c r="D1719" s="267"/>
      <c r="E1719" s="267"/>
      <c r="F1719" s="267"/>
    </row>
    <row r="1720" s="202" customFormat="1" spans="4:6">
      <c r="D1720" s="267"/>
      <c r="E1720" s="267"/>
      <c r="F1720" s="267"/>
    </row>
    <row r="1721" s="202" customFormat="1" spans="4:6">
      <c r="D1721" s="267"/>
      <c r="E1721" s="267"/>
      <c r="F1721" s="267"/>
    </row>
    <row r="1722" s="202" customFormat="1" spans="4:6">
      <c r="D1722" s="267"/>
      <c r="E1722" s="267"/>
      <c r="F1722" s="267"/>
    </row>
    <row r="1723" s="202" customFormat="1" spans="4:6">
      <c r="D1723" s="267"/>
      <c r="E1723" s="267"/>
      <c r="F1723" s="267"/>
    </row>
    <row r="1724" s="202" customFormat="1" spans="4:6">
      <c r="D1724" s="267"/>
      <c r="E1724" s="267"/>
      <c r="F1724" s="267"/>
    </row>
    <row r="1725" s="202" customFormat="1" spans="4:6">
      <c r="D1725" s="267"/>
      <c r="E1725" s="267"/>
      <c r="F1725" s="267"/>
    </row>
    <row r="1726" s="202" customFormat="1" spans="4:6">
      <c r="D1726" s="267"/>
      <c r="E1726" s="267"/>
      <c r="F1726" s="267"/>
    </row>
    <row r="1727" s="202" customFormat="1" spans="4:6">
      <c r="D1727" s="267"/>
      <c r="E1727" s="267"/>
      <c r="F1727" s="267"/>
    </row>
    <row r="1728" s="202" customFormat="1" spans="4:6">
      <c r="D1728" s="267"/>
      <c r="E1728" s="267"/>
      <c r="F1728" s="267"/>
    </row>
    <row r="1729" s="202" customFormat="1" spans="4:6">
      <c r="D1729" s="267"/>
      <c r="E1729" s="267"/>
      <c r="F1729" s="267"/>
    </row>
    <row r="1730" s="202" customFormat="1" spans="4:6">
      <c r="D1730" s="267"/>
      <c r="E1730" s="267"/>
      <c r="F1730" s="267"/>
    </row>
    <row r="1731" s="202" customFormat="1" spans="4:6">
      <c r="D1731" s="267"/>
      <c r="E1731" s="267"/>
      <c r="F1731" s="267"/>
    </row>
    <row r="1732" s="202" customFormat="1" spans="4:6">
      <c r="D1732" s="267"/>
      <c r="E1732" s="267"/>
      <c r="F1732" s="267"/>
    </row>
    <row r="1733" s="202" customFormat="1" spans="4:6">
      <c r="D1733" s="267"/>
      <c r="E1733" s="267"/>
      <c r="F1733" s="267"/>
    </row>
    <row r="1734" s="202" customFormat="1" spans="4:6">
      <c r="D1734" s="267"/>
      <c r="E1734" s="267"/>
      <c r="F1734" s="267"/>
    </row>
    <row r="1735" s="202" customFormat="1" spans="4:6">
      <c r="D1735" s="267"/>
      <c r="E1735" s="267"/>
      <c r="F1735" s="267"/>
    </row>
    <row r="1736" s="202" customFormat="1" spans="4:6">
      <c r="D1736" s="267"/>
      <c r="E1736" s="267"/>
      <c r="F1736" s="267"/>
    </row>
    <row r="1737" s="202" customFormat="1" spans="4:6">
      <c r="D1737" s="267"/>
      <c r="E1737" s="267"/>
      <c r="F1737" s="267"/>
    </row>
    <row r="1738" s="202" customFormat="1" spans="4:6">
      <c r="D1738" s="267"/>
      <c r="E1738" s="267"/>
      <c r="F1738" s="267"/>
    </row>
    <row r="1739" s="202" customFormat="1" spans="4:6">
      <c r="D1739" s="267"/>
      <c r="E1739" s="267"/>
      <c r="F1739" s="267"/>
    </row>
    <row r="1740" s="202" customFormat="1" spans="4:6">
      <c r="D1740" s="267"/>
      <c r="E1740" s="267"/>
      <c r="F1740" s="267"/>
    </row>
    <row r="1741" s="202" customFormat="1" spans="4:6">
      <c r="D1741" s="267"/>
      <c r="E1741" s="267"/>
      <c r="F1741" s="267"/>
    </row>
    <row r="1742" s="202" customFormat="1" spans="4:6">
      <c r="D1742" s="267"/>
      <c r="E1742" s="267"/>
      <c r="F1742" s="267"/>
    </row>
    <row r="1743" s="202" customFormat="1" spans="4:6">
      <c r="D1743" s="267"/>
      <c r="E1743" s="267"/>
      <c r="F1743" s="267"/>
    </row>
    <row r="1744" s="202" customFormat="1" spans="4:6">
      <c r="D1744" s="267"/>
      <c r="E1744" s="267"/>
      <c r="F1744" s="267"/>
    </row>
    <row r="1745" s="202" customFormat="1" spans="4:6">
      <c r="D1745" s="267"/>
      <c r="E1745" s="267"/>
      <c r="F1745" s="267"/>
    </row>
    <row r="1746" s="202" customFormat="1" spans="4:6">
      <c r="D1746" s="267"/>
      <c r="E1746" s="267"/>
      <c r="F1746" s="267"/>
    </row>
    <row r="1747" s="202" customFormat="1" spans="4:6">
      <c r="D1747" s="267"/>
      <c r="E1747" s="267"/>
      <c r="F1747" s="267"/>
    </row>
    <row r="1748" s="202" customFormat="1" spans="4:6">
      <c r="D1748" s="267"/>
      <c r="E1748" s="267"/>
      <c r="F1748" s="267"/>
    </row>
    <row r="1749" s="202" customFormat="1" spans="4:6">
      <c r="D1749" s="267"/>
      <c r="E1749" s="267"/>
      <c r="F1749" s="267"/>
    </row>
    <row r="1750" s="202" customFormat="1" spans="4:6">
      <c r="D1750" s="267"/>
      <c r="E1750" s="267"/>
      <c r="F1750" s="267"/>
    </row>
    <row r="1751" s="202" customFormat="1" spans="4:6">
      <c r="D1751" s="267"/>
      <c r="E1751" s="267"/>
      <c r="F1751" s="267"/>
    </row>
    <row r="1752" s="202" customFormat="1" spans="4:6">
      <c r="D1752" s="267"/>
      <c r="E1752" s="267"/>
      <c r="F1752" s="267"/>
    </row>
    <row r="1753" s="202" customFormat="1" spans="4:6">
      <c r="D1753" s="267"/>
      <c r="E1753" s="267"/>
      <c r="F1753" s="267"/>
    </row>
    <row r="1754" s="202" customFormat="1" spans="4:6">
      <c r="D1754" s="267"/>
      <c r="E1754" s="267"/>
      <c r="F1754" s="267"/>
    </row>
    <row r="1755" s="202" customFormat="1" spans="4:6">
      <c r="D1755" s="267"/>
      <c r="E1755" s="267"/>
      <c r="F1755" s="267"/>
    </row>
    <row r="1756" s="202" customFormat="1" spans="4:6">
      <c r="D1756" s="267"/>
      <c r="E1756" s="267"/>
      <c r="F1756" s="267"/>
    </row>
    <row r="1757" s="202" customFormat="1" spans="4:6">
      <c r="D1757" s="267"/>
      <c r="E1757" s="267"/>
      <c r="F1757" s="267"/>
    </row>
    <row r="1758" s="202" customFormat="1" spans="4:6">
      <c r="D1758" s="267"/>
      <c r="E1758" s="267"/>
      <c r="F1758" s="267"/>
    </row>
    <row r="1759" s="202" customFormat="1" spans="4:6">
      <c r="D1759" s="267"/>
      <c r="E1759" s="267"/>
      <c r="F1759" s="267"/>
    </row>
    <row r="1760" s="202" customFormat="1" spans="4:6">
      <c r="D1760" s="267"/>
      <c r="E1760" s="267"/>
      <c r="F1760" s="267"/>
    </row>
    <row r="1761" s="202" customFormat="1" spans="4:6">
      <c r="D1761" s="267"/>
      <c r="E1761" s="267"/>
      <c r="F1761" s="267"/>
    </row>
    <row r="1762" s="202" customFormat="1" spans="4:6">
      <c r="D1762" s="267"/>
      <c r="E1762" s="267"/>
      <c r="F1762" s="267"/>
    </row>
    <row r="1763" s="202" customFormat="1" spans="4:6">
      <c r="D1763" s="267"/>
      <c r="E1763" s="267"/>
      <c r="F1763" s="267"/>
    </row>
    <row r="1764" s="202" customFormat="1" spans="4:6">
      <c r="D1764" s="267"/>
      <c r="E1764" s="267"/>
      <c r="F1764" s="267"/>
    </row>
    <row r="1765" s="202" customFormat="1" spans="4:6">
      <c r="D1765" s="267"/>
      <c r="E1765" s="267"/>
      <c r="F1765" s="267"/>
    </row>
    <row r="1766" s="202" customFormat="1" spans="4:6">
      <c r="D1766" s="267"/>
      <c r="E1766" s="267"/>
      <c r="F1766" s="267"/>
    </row>
    <row r="1767" s="202" customFormat="1" spans="4:6">
      <c r="D1767" s="267"/>
      <c r="E1767" s="267"/>
      <c r="F1767" s="267"/>
    </row>
    <row r="1768" s="202" customFormat="1" spans="4:6">
      <c r="D1768" s="267"/>
      <c r="E1768" s="267"/>
      <c r="F1768" s="267"/>
    </row>
    <row r="1769" s="202" customFormat="1" spans="4:6">
      <c r="D1769" s="267"/>
      <c r="E1769" s="267"/>
      <c r="F1769" s="267"/>
    </row>
    <row r="1770" s="202" customFormat="1" spans="4:6">
      <c r="D1770" s="267"/>
      <c r="E1770" s="267"/>
      <c r="F1770" s="267"/>
    </row>
    <row r="1771" s="202" customFormat="1" spans="4:6">
      <c r="D1771" s="267"/>
      <c r="E1771" s="267"/>
      <c r="F1771" s="267"/>
    </row>
    <row r="1772" s="202" customFormat="1" spans="4:6">
      <c r="D1772" s="267"/>
      <c r="E1772" s="267"/>
      <c r="F1772" s="267"/>
    </row>
    <row r="1773" s="202" customFormat="1" spans="4:6">
      <c r="D1773" s="267"/>
      <c r="E1773" s="267"/>
      <c r="F1773" s="267"/>
    </row>
    <row r="1774" s="202" customFormat="1" spans="4:6">
      <c r="D1774" s="267"/>
      <c r="E1774" s="267"/>
      <c r="F1774" s="267"/>
    </row>
    <row r="1775" s="202" customFormat="1" spans="4:6">
      <c r="D1775" s="267"/>
      <c r="E1775" s="267"/>
      <c r="F1775" s="267"/>
    </row>
    <row r="1776" s="202" customFormat="1" spans="4:6">
      <c r="D1776" s="267"/>
      <c r="E1776" s="267"/>
      <c r="F1776" s="267"/>
    </row>
    <row r="1777" s="202" customFormat="1" spans="4:6">
      <c r="D1777" s="267"/>
      <c r="E1777" s="267"/>
      <c r="F1777" s="267"/>
    </row>
    <row r="1778" s="202" customFormat="1" spans="4:6">
      <c r="D1778" s="267"/>
      <c r="E1778" s="267"/>
      <c r="F1778" s="267"/>
    </row>
    <row r="1779" s="202" customFormat="1" spans="4:6">
      <c r="D1779" s="267"/>
      <c r="E1779" s="267"/>
      <c r="F1779" s="267"/>
    </row>
    <row r="1780" s="202" customFormat="1" spans="4:6">
      <c r="D1780" s="267"/>
      <c r="E1780" s="267"/>
      <c r="F1780" s="267"/>
    </row>
    <row r="1781" s="202" customFormat="1" spans="4:6">
      <c r="D1781" s="267"/>
      <c r="E1781" s="267"/>
      <c r="F1781" s="267"/>
    </row>
    <row r="1782" s="202" customFormat="1" spans="4:6">
      <c r="D1782" s="267"/>
      <c r="E1782" s="267"/>
      <c r="F1782" s="267"/>
    </row>
    <row r="1783" s="202" customFormat="1" spans="4:6">
      <c r="D1783" s="267"/>
      <c r="E1783" s="267"/>
      <c r="F1783" s="267"/>
    </row>
    <row r="1784" s="202" customFormat="1" spans="4:6">
      <c r="D1784" s="267"/>
      <c r="E1784" s="267"/>
      <c r="F1784" s="267"/>
    </row>
    <row r="1785" s="202" customFormat="1" spans="4:6">
      <c r="D1785" s="267"/>
      <c r="E1785" s="267"/>
      <c r="F1785" s="267"/>
    </row>
    <row r="1786" s="202" customFormat="1" spans="4:6">
      <c r="D1786" s="267"/>
      <c r="E1786" s="267"/>
      <c r="F1786" s="267"/>
    </row>
    <row r="1787" s="202" customFormat="1" spans="4:6">
      <c r="D1787" s="267"/>
      <c r="E1787" s="267"/>
      <c r="F1787" s="267"/>
    </row>
    <row r="1788" s="202" customFormat="1" spans="4:6">
      <c r="D1788" s="267"/>
      <c r="E1788" s="267"/>
      <c r="F1788" s="267"/>
    </row>
    <row r="1789" s="202" customFormat="1" spans="4:6">
      <c r="D1789" s="267"/>
      <c r="E1789" s="267"/>
      <c r="F1789" s="267"/>
    </row>
    <row r="1790" s="202" customFormat="1" spans="4:6">
      <c r="D1790" s="267"/>
      <c r="E1790" s="267"/>
      <c r="F1790" s="267"/>
    </row>
    <row r="1791" s="202" customFormat="1" spans="4:6">
      <c r="D1791" s="267"/>
      <c r="E1791" s="267"/>
      <c r="F1791" s="267"/>
    </row>
    <row r="1792" s="202" customFormat="1" spans="4:6">
      <c r="D1792" s="267"/>
      <c r="E1792" s="267"/>
      <c r="F1792" s="267"/>
    </row>
    <row r="1793" s="202" customFormat="1" spans="4:6">
      <c r="D1793" s="267"/>
      <c r="E1793" s="267"/>
      <c r="F1793" s="267"/>
    </row>
    <row r="1794" s="202" customFormat="1" spans="4:6">
      <c r="D1794" s="267"/>
      <c r="E1794" s="267"/>
      <c r="F1794" s="267"/>
    </row>
    <row r="1795" s="202" customFormat="1" spans="4:6">
      <c r="D1795" s="267"/>
      <c r="E1795" s="267"/>
      <c r="F1795" s="267"/>
    </row>
    <row r="1796" s="202" customFormat="1" spans="4:6">
      <c r="D1796" s="267"/>
      <c r="E1796" s="267"/>
      <c r="F1796" s="267"/>
    </row>
    <row r="1797" s="202" customFormat="1" spans="4:6">
      <c r="D1797" s="267"/>
      <c r="E1797" s="267"/>
      <c r="F1797" s="267"/>
    </row>
    <row r="1798" s="202" customFormat="1" spans="4:6">
      <c r="D1798" s="267"/>
      <c r="E1798" s="267"/>
      <c r="F1798" s="267"/>
    </row>
    <row r="1799" s="202" customFormat="1" spans="4:6">
      <c r="D1799" s="267"/>
      <c r="E1799" s="267"/>
      <c r="F1799" s="267"/>
    </row>
    <row r="1800" s="202" customFormat="1" spans="4:6">
      <c r="D1800" s="267"/>
      <c r="E1800" s="267"/>
      <c r="F1800" s="267"/>
    </row>
    <row r="1801" s="202" customFormat="1" spans="4:6">
      <c r="D1801" s="267"/>
      <c r="E1801" s="267"/>
      <c r="F1801" s="267"/>
    </row>
    <row r="1802" s="202" customFormat="1" spans="4:6">
      <c r="D1802" s="267"/>
      <c r="E1802" s="267"/>
      <c r="F1802" s="267"/>
    </row>
    <row r="1803" s="202" customFormat="1" spans="4:6">
      <c r="D1803" s="267"/>
      <c r="E1803" s="267"/>
      <c r="F1803" s="267"/>
    </row>
    <row r="1804" s="202" customFormat="1" spans="4:6">
      <c r="D1804" s="267"/>
      <c r="E1804" s="267"/>
      <c r="F1804" s="267"/>
    </row>
    <row r="1805" s="202" customFormat="1" spans="4:6">
      <c r="D1805" s="267"/>
      <c r="E1805" s="267"/>
      <c r="F1805" s="267"/>
    </row>
    <row r="1806" s="202" customFormat="1" spans="4:6">
      <c r="D1806" s="267"/>
      <c r="E1806" s="267"/>
      <c r="F1806" s="267"/>
    </row>
    <row r="1807" s="202" customFormat="1" spans="4:6">
      <c r="D1807" s="267"/>
      <c r="E1807" s="267"/>
      <c r="F1807" s="267"/>
    </row>
    <row r="1808" s="202" customFormat="1" spans="4:6">
      <c r="D1808" s="267"/>
      <c r="E1808" s="267"/>
      <c r="F1808" s="267"/>
    </row>
    <row r="1809" s="202" customFormat="1" spans="4:6">
      <c r="D1809" s="267"/>
      <c r="E1809" s="267"/>
      <c r="F1809" s="267"/>
    </row>
    <row r="1810" s="202" customFormat="1" spans="4:6">
      <c r="D1810" s="267"/>
      <c r="E1810" s="267"/>
      <c r="F1810" s="267"/>
    </row>
    <row r="1811" s="202" customFormat="1" spans="4:6">
      <c r="D1811" s="267"/>
      <c r="E1811" s="267"/>
      <c r="F1811" s="267"/>
    </row>
    <row r="1812" s="202" customFormat="1" spans="4:6">
      <c r="D1812" s="267"/>
      <c r="E1812" s="267"/>
      <c r="F1812" s="267"/>
    </row>
    <row r="1813" s="202" customFormat="1" spans="4:6">
      <c r="D1813" s="267"/>
      <c r="E1813" s="267"/>
      <c r="F1813" s="267"/>
    </row>
    <row r="1814" s="202" customFormat="1" spans="4:6">
      <c r="D1814" s="267"/>
      <c r="E1814" s="267"/>
      <c r="F1814" s="267"/>
    </row>
    <row r="1815" s="202" customFormat="1" spans="4:6">
      <c r="D1815" s="267"/>
      <c r="E1815" s="267"/>
      <c r="F1815" s="267"/>
    </row>
    <row r="1816" s="202" customFormat="1" spans="4:6">
      <c r="D1816" s="267"/>
      <c r="E1816" s="267"/>
      <c r="F1816" s="267"/>
    </row>
    <row r="1817" s="202" customFormat="1" spans="4:6">
      <c r="D1817" s="267"/>
      <c r="E1817" s="267"/>
      <c r="F1817" s="267"/>
    </row>
    <row r="1818" s="202" customFormat="1" spans="4:6">
      <c r="D1818" s="267"/>
      <c r="E1818" s="267"/>
      <c r="F1818" s="267"/>
    </row>
    <row r="1819" s="202" customFormat="1" spans="4:6">
      <c r="D1819" s="267"/>
      <c r="E1819" s="267"/>
      <c r="F1819" s="267"/>
    </row>
    <row r="1820" s="202" customFormat="1" spans="4:6">
      <c r="D1820" s="267"/>
      <c r="E1820" s="267"/>
      <c r="F1820" s="267"/>
    </row>
    <row r="1821" s="202" customFormat="1" spans="4:6">
      <c r="D1821" s="267"/>
      <c r="E1821" s="267"/>
      <c r="F1821" s="267"/>
    </row>
    <row r="1822" s="202" customFormat="1" spans="4:6">
      <c r="D1822" s="267"/>
      <c r="E1822" s="267"/>
      <c r="F1822" s="267"/>
    </row>
    <row r="1823" s="202" customFormat="1" spans="4:6">
      <c r="D1823" s="267"/>
      <c r="E1823" s="267"/>
      <c r="F1823" s="267"/>
    </row>
    <row r="1824" s="202" customFormat="1" spans="4:6">
      <c r="D1824" s="267"/>
      <c r="E1824" s="267"/>
      <c r="F1824" s="267"/>
    </row>
    <row r="1825" s="202" customFormat="1" spans="4:6">
      <c r="D1825" s="267"/>
      <c r="E1825" s="267"/>
      <c r="F1825" s="267"/>
    </row>
    <row r="1826" s="202" customFormat="1" spans="4:6">
      <c r="D1826" s="267"/>
      <c r="E1826" s="267"/>
      <c r="F1826" s="267"/>
    </row>
    <row r="1827" s="202" customFormat="1" spans="4:6">
      <c r="D1827" s="267"/>
      <c r="E1827" s="267"/>
      <c r="F1827" s="267"/>
    </row>
    <row r="1828" s="202" customFormat="1" spans="4:6">
      <c r="D1828" s="267"/>
      <c r="E1828" s="267"/>
      <c r="F1828" s="267"/>
    </row>
    <row r="1829" s="202" customFormat="1" spans="4:6">
      <c r="D1829" s="267"/>
      <c r="E1829" s="267"/>
      <c r="F1829" s="267"/>
    </row>
    <row r="1830" s="202" customFormat="1" spans="4:6">
      <c r="D1830" s="267"/>
      <c r="E1830" s="267"/>
      <c r="F1830" s="267"/>
    </row>
    <row r="1831" s="202" customFormat="1" spans="4:6">
      <c r="D1831" s="267"/>
      <c r="E1831" s="267"/>
      <c r="F1831" s="267"/>
    </row>
    <row r="1832" s="202" customFormat="1" spans="4:6">
      <c r="D1832" s="267"/>
      <c r="E1832" s="267"/>
      <c r="F1832" s="267"/>
    </row>
    <row r="1833" s="202" customFormat="1" spans="4:6">
      <c r="D1833" s="267"/>
      <c r="E1833" s="267"/>
      <c r="F1833" s="267"/>
    </row>
    <row r="1834" s="202" customFormat="1" spans="4:6">
      <c r="D1834" s="267"/>
      <c r="E1834" s="267"/>
      <c r="F1834" s="267"/>
    </row>
    <row r="1835" s="202" customFormat="1" spans="4:6">
      <c r="D1835" s="267"/>
      <c r="E1835" s="267"/>
      <c r="F1835" s="267"/>
    </row>
    <row r="1836" s="202" customFormat="1" spans="4:6">
      <c r="D1836" s="267"/>
      <c r="E1836" s="267"/>
      <c r="F1836" s="267"/>
    </row>
    <row r="1837" s="202" customFormat="1" spans="4:6">
      <c r="D1837" s="267"/>
      <c r="E1837" s="267"/>
      <c r="F1837" s="267"/>
    </row>
    <row r="1838" s="202" customFormat="1" spans="4:6">
      <c r="D1838" s="267"/>
      <c r="E1838" s="267"/>
      <c r="F1838" s="267"/>
    </row>
    <row r="1839" s="202" customFormat="1" spans="4:6">
      <c r="D1839" s="267"/>
      <c r="E1839" s="267"/>
      <c r="F1839" s="267"/>
    </row>
    <row r="1840" s="202" customFormat="1" spans="4:6">
      <c r="D1840" s="267"/>
      <c r="E1840" s="267"/>
      <c r="F1840" s="267"/>
    </row>
    <row r="1841" s="202" customFormat="1" spans="4:6">
      <c r="D1841" s="267"/>
      <c r="E1841" s="267"/>
      <c r="F1841" s="267"/>
    </row>
    <row r="1842" s="202" customFormat="1" spans="4:6">
      <c r="D1842" s="267"/>
      <c r="E1842" s="267"/>
      <c r="F1842" s="267"/>
    </row>
    <row r="1843" s="202" customFormat="1" spans="4:6">
      <c r="D1843" s="267"/>
      <c r="E1843" s="267"/>
      <c r="F1843" s="267"/>
    </row>
    <row r="1844" s="202" customFormat="1" spans="4:6">
      <c r="D1844" s="267"/>
      <c r="E1844" s="267"/>
      <c r="F1844" s="267"/>
    </row>
    <row r="1845" s="202" customFormat="1" spans="4:6">
      <c r="D1845" s="267"/>
      <c r="E1845" s="267"/>
      <c r="F1845" s="267"/>
    </row>
    <row r="1846" s="202" customFormat="1" spans="4:6">
      <c r="D1846" s="267"/>
      <c r="E1846" s="267"/>
      <c r="F1846" s="267"/>
    </row>
    <row r="1847" s="202" customFormat="1" spans="4:6">
      <c r="D1847" s="267"/>
      <c r="E1847" s="267"/>
      <c r="F1847" s="267"/>
    </row>
    <row r="1848" s="202" customFormat="1" spans="4:6">
      <c r="D1848" s="267"/>
      <c r="E1848" s="267"/>
      <c r="F1848" s="267"/>
    </row>
    <row r="1849" s="202" customFormat="1" spans="4:6">
      <c r="D1849" s="267"/>
      <c r="E1849" s="267"/>
      <c r="F1849" s="267"/>
    </row>
    <row r="1850" s="202" customFormat="1" spans="4:6">
      <c r="D1850" s="267"/>
      <c r="E1850" s="267"/>
      <c r="F1850" s="267"/>
    </row>
    <row r="1851" s="202" customFormat="1" spans="4:6">
      <c r="D1851" s="267"/>
      <c r="E1851" s="267"/>
      <c r="F1851" s="267"/>
    </row>
    <row r="1852" s="202" customFormat="1" spans="4:6">
      <c r="D1852" s="267"/>
      <c r="E1852" s="267"/>
      <c r="F1852" s="267"/>
    </row>
    <row r="1853" s="202" customFormat="1" spans="4:6">
      <c r="D1853" s="267"/>
      <c r="E1853" s="267"/>
      <c r="F1853" s="267"/>
    </row>
    <row r="1854" s="202" customFormat="1" spans="4:6">
      <c r="D1854" s="267"/>
      <c r="E1854" s="267"/>
      <c r="F1854" s="267"/>
    </row>
    <row r="1855" s="202" customFormat="1" spans="4:6">
      <c r="D1855" s="267"/>
      <c r="E1855" s="267"/>
      <c r="F1855" s="267"/>
    </row>
    <row r="1856" s="202" customFormat="1" spans="4:6">
      <c r="D1856" s="267"/>
      <c r="E1856" s="267"/>
      <c r="F1856" s="267"/>
    </row>
    <row r="1857" s="202" customFormat="1" spans="4:6">
      <c r="D1857" s="267"/>
      <c r="E1857" s="267"/>
      <c r="F1857" s="267"/>
    </row>
    <row r="1858" s="202" customFormat="1" spans="4:6">
      <c r="D1858" s="267"/>
      <c r="E1858" s="267"/>
      <c r="F1858" s="267"/>
    </row>
    <row r="1859" s="202" customFormat="1" spans="4:6">
      <c r="D1859" s="267"/>
      <c r="E1859" s="267"/>
      <c r="F1859" s="267"/>
    </row>
    <row r="1860" s="202" customFormat="1" spans="4:6">
      <c r="D1860" s="267"/>
      <c r="E1860" s="267"/>
      <c r="F1860" s="267"/>
    </row>
    <row r="1861" s="202" customFormat="1" spans="4:6">
      <c r="D1861" s="267"/>
      <c r="E1861" s="267"/>
      <c r="F1861" s="267"/>
    </row>
    <row r="1862" s="202" customFormat="1" spans="4:6">
      <c r="D1862" s="267"/>
      <c r="E1862" s="267"/>
      <c r="F1862" s="267"/>
    </row>
    <row r="1863" s="202" customFormat="1" spans="4:6">
      <c r="D1863" s="267"/>
      <c r="E1863" s="267"/>
      <c r="F1863" s="267"/>
    </row>
    <row r="1864" s="202" customFormat="1" spans="4:6">
      <c r="D1864" s="267"/>
      <c r="E1864" s="267"/>
      <c r="F1864" s="267"/>
    </row>
    <row r="1865" s="202" customFormat="1" spans="4:6">
      <c r="D1865" s="267"/>
      <c r="E1865" s="267"/>
      <c r="F1865" s="267"/>
    </row>
    <row r="1866" s="202" customFormat="1" spans="4:6">
      <c r="D1866" s="267"/>
      <c r="E1866" s="267"/>
      <c r="F1866" s="267"/>
    </row>
    <row r="1867" s="202" customFormat="1" spans="4:6">
      <c r="D1867" s="267"/>
      <c r="E1867" s="267"/>
      <c r="F1867" s="267"/>
    </row>
    <row r="1868" s="202" customFormat="1" spans="4:6">
      <c r="D1868" s="267"/>
      <c r="E1868" s="267"/>
      <c r="F1868" s="267"/>
    </row>
    <row r="1869" s="202" customFormat="1" spans="4:6">
      <c r="D1869" s="267"/>
      <c r="E1869" s="267"/>
      <c r="F1869" s="267"/>
    </row>
    <row r="1870" s="202" customFormat="1" spans="4:6">
      <c r="D1870" s="267"/>
      <c r="E1870" s="267"/>
      <c r="F1870" s="267"/>
    </row>
    <row r="1871" s="202" customFormat="1" spans="4:6">
      <c r="D1871" s="267"/>
      <c r="E1871" s="267"/>
      <c r="F1871" s="267"/>
    </row>
    <row r="1872" s="202" customFormat="1" spans="4:6">
      <c r="D1872" s="267"/>
      <c r="E1872" s="267"/>
      <c r="F1872" s="267"/>
    </row>
    <row r="1873" s="202" customFormat="1" spans="4:6">
      <c r="D1873" s="267"/>
      <c r="E1873" s="267"/>
      <c r="F1873" s="267"/>
    </row>
    <row r="1874" s="202" customFormat="1" spans="4:6">
      <c r="D1874" s="267"/>
      <c r="E1874" s="267"/>
      <c r="F1874" s="267"/>
    </row>
    <row r="1875" s="202" customFormat="1" spans="4:6">
      <c r="D1875" s="267"/>
      <c r="E1875" s="267"/>
      <c r="F1875" s="267"/>
    </row>
    <row r="1876" s="202" customFormat="1" spans="4:6">
      <c r="D1876" s="267"/>
      <c r="E1876" s="267"/>
      <c r="F1876" s="267"/>
    </row>
    <row r="1877" s="202" customFormat="1" spans="4:6">
      <c r="D1877" s="267"/>
      <c r="E1877" s="267"/>
      <c r="F1877" s="267"/>
    </row>
    <row r="1878" s="202" customFormat="1" spans="4:6">
      <c r="D1878" s="267"/>
      <c r="E1878" s="267"/>
      <c r="F1878" s="267"/>
    </row>
    <row r="1879" s="202" customFormat="1" spans="4:6">
      <c r="D1879" s="267"/>
      <c r="E1879" s="267"/>
      <c r="F1879" s="267"/>
    </row>
    <row r="1880" s="202" customFormat="1" spans="4:6">
      <c r="D1880" s="267"/>
      <c r="E1880" s="267"/>
      <c r="F1880" s="267"/>
    </row>
    <row r="1881" s="202" customFormat="1" spans="4:6">
      <c r="D1881" s="267"/>
      <c r="E1881" s="267"/>
      <c r="F1881" s="267"/>
    </row>
    <row r="1882" s="202" customFormat="1" spans="4:6">
      <c r="D1882" s="267"/>
      <c r="E1882" s="267"/>
      <c r="F1882" s="267"/>
    </row>
    <row r="1883" s="202" customFormat="1" spans="4:6">
      <c r="D1883" s="267"/>
      <c r="E1883" s="267"/>
      <c r="F1883" s="267"/>
    </row>
    <row r="1884" s="202" customFormat="1" spans="4:6">
      <c r="D1884" s="267"/>
      <c r="E1884" s="267"/>
      <c r="F1884" s="267"/>
    </row>
    <row r="1885" s="202" customFormat="1" spans="4:6">
      <c r="D1885" s="267"/>
      <c r="E1885" s="267"/>
      <c r="F1885" s="267"/>
    </row>
    <row r="1886" s="202" customFormat="1" spans="4:6">
      <c r="D1886" s="267"/>
      <c r="E1886" s="267"/>
      <c r="F1886" s="267"/>
    </row>
    <row r="1887" s="202" customFormat="1" spans="4:6">
      <c r="D1887" s="267"/>
      <c r="E1887" s="267"/>
      <c r="F1887" s="267"/>
    </row>
    <row r="1888" s="202" customFormat="1" spans="4:6">
      <c r="D1888" s="267"/>
      <c r="E1888" s="267"/>
      <c r="F1888" s="267"/>
    </row>
    <row r="1889" s="202" customFormat="1" spans="4:6">
      <c r="D1889" s="267"/>
      <c r="E1889" s="267"/>
      <c r="F1889" s="267"/>
    </row>
    <row r="1890" s="202" customFormat="1" spans="4:6">
      <c r="D1890" s="267"/>
      <c r="E1890" s="267"/>
      <c r="F1890" s="267"/>
    </row>
    <row r="1891" s="202" customFormat="1" spans="4:6">
      <c r="D1891" s="267"/>
      <c r="E1891" s="267"/>
      <c r="F1891" s="267"/>
    </row>
    <row r="1892" s="202" customFormat="1" spans="4:6">
      <c r="D1892" s="267"/>
      <c r="E1892" s="267"/>
      <c r="F1892" s="267"/>
    </row>
    <row r="1893" s="202" customFormat="1" spans="4:6">
      <c r="D1893" s="267"/>
      <c r="E1893" s="267"/>
      <c r="F1893" s="267"/>
    </row>
    <row r="1894" s="202" customFormat="1" spans="4:6">
      <c r="D1894" s="267"/>
      <c r="E1894" s="267"/>
      <c r="F1894" s="267"/>
    </row>
    <row r="1895" s="202" customFormat="1" spans="4:6">
      <c r="D1895" s="267"/>
      <c r="E1895" s="267"/>
      <c r="F1895" s="267"/>
    </row>
    <row r="1896" s="202" customFormat="1" spans="4:6">
      <c r="D1896" s="267"/>
      <c r="E1896" s="267"/>
      <c r="F1896" s="267"/>
    </row>
    <row r="1897" s="202" customFormat="1" spans="4:6">
      <c r="D1897" s="267"/>
      <c r="E1897" s="267"/>
      <c r="F1897" s="267"/>
    </row>
    <row r="1898" s="202" customFormat="1" spans="4:6">
      <c r="D1898" s="267"/>
      <c r="E1898" s="267"/>
      <c r="F1898" s="267"/>
    </row>
    <row r="1899" s="202" customFormat="1" spans="4:6">
      <c r="D1899" s="267"/>
      <c r="E1899" s="267"/>
      <c r="F1899" s="267"/>
    </row>
    <row r="1900" s="202" customFormat="1" spans="4:6">
      <c r="D1900" s="267"/>
      <c r="E1900" s="267"/>
      <c r="F1900" s="267"/>
    </row>
    <row r="1901" s="202" customFormat="1" spans="4:6">
      <c r="D1901" s="267"/>
      <c r="E1901" s="267"/>
      <c r="F1901" s="267"/>
    </row>
    <row r="1902" s="202" customFormat="1" spans="4:6">
      <c r="D1902" s="267"/>
      <c r="E1902" s="267"/>
      <c r="F1902" s="267"/>
    </row>
    <row r="1903" s="202" customFormat="1" spans="4:6">
      <c r="D1903" s="267"/>
      <c r="E1903" s="267"/>
      <c r="F1903" s="267"/>
    </row>
    <row r="1904" s="202" customFormat="1" spans="4:6">
      <c r="D1904" s="267"/>
      <c r="E1904" s="267"/>
      <c r="F1904" s="267"/>
    </row>
    <row r="1905" s="202" customFormat="1" spans="4:6">
      <c r="D1905" s="267"/>
      <c r="E1905" s="267"/>
      <c r="F1905" s="267"/>
    </row>
    <row r="1906" s="202" customFormat="1" spans="4:6">
      <c r="D1906" s="267"/>
      <c r="E1906" s="267"/>
      <c r="F1906" s="267"/>
    </row>
    <row r="1907" s="202" customFormat="1" spans="4:6">
      <c r="D1907" s="267"/>
      <c r="E1907" s="267"/>
      <c r="F1907" s="267"/>
    </row>
    <row r="1908" s="202" customFormat="1" spans="4:6">
      <c r="D1908" s="267"/>
      <c r="E1908" s="267"/>
      <c r="F1908" s="267"/>
    </row>
    <row r="1909" s="202" customFormat="1" spans="4:6">
      <c r="D1909" s="267"/>
      <c r="E1909" s="267"/>
      <c r="F1909" s="267"/>
    </row>
    <row r="1910" s="202" customFormat="1" spans="4:6">
      <c r="D1910" s="267"/>
      <c r="E1910" s="267"/>
      <c r="F1910" s="267"/>
    </row>
    <row r="1911" s="202" customFormat="1" spans="4:6">
      <c r="D1911" s="267"/>
      <c r="E1911" s="267"/>
      <c r="F1911" s="267"/>
    </row>
    <row r="1912" s="202" customFormat="1" spans="4:6">
      <c r="D1912" s="267"/>
      <c r="E1912" s="267"/>
      <c r="F1912" s="267"/>
    </row>
    <row r="1913" s="202" customFormat="1" spans="4:6">
      <c r="D1913" s="267"/>
      <c r="E1913" s="267"/>
      <c r="F1913" s="267"/>
    </row>
    <row r="1914" s="202" customFormat="1" spans="4:6">
      <c r="D1914" s="267"/>
      <c r="E1914" s="267"/>
      <c r="F1914" s="267"/>
    </row>
    <row r="1915" s="202" customFormat="1" spans="4:6">
      <c r="D1915" s="267"/>
      <c r="E1915" s="267"/>
      <c r="F1915" s="267"/>
    </row>
    <row r="1916" s="202" customFormat="1" spans="4:6">
      <c r="D1916" s="267"/>
      <c r="E1916" s="267"/>
      <c r="F1916" s="267"/>
    </row>
  </sheetData>
  <mergeCells count="1">
    <mergeCell ref="A1:F1"/>
  </mergeCells>
  <printOptions horizontalCentered="1"/>
  <pageMargins left="0.979166666666667" right="0.979166666666667" top="0.979166666666667" bottom="1.01875" header="0.507638888888889" footer="0.790277777777778"/>
  <pageSetup paperSize="9" scale="89" firstPageNumber="8" fitToHeight="0" orientation="landscape" useFirstPageNumber="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B14" sqref="B14:B15"/>
    </sheetView>
  </sheetViews>
  <sheetFormatPr defaultColWidth="9" defaultRowHeight="14.25" outlineLevelCol="3"/>
  <cols>
    <col min="1" max="1" width="49.375" style="100" customWidth="1"/>
    <col min="2" max="3" width="27.25" style="100" customWidth="1"/>
    <col min="4" max="4" width="17.5" style="100" customWidth="1"/>
    <col min="5" max="16384" width="9" style="100"/>
  </cols>
  <sheetData>
    <row r="1" ht="28.5" spans="1:4">
      <c r="A1" s="119" t="s">
        <v>837</v>
      </c>
      <c r="B1" s="119"/>
      <c r="C1" s="119"/>
      <c r="D1" s="119"/>
    </row>
    <row r="2" spans="1:4">
      <c r="A2" s="120" t="s">
        <v>838</v>
      </c>
      <c r="D2" s="121" t="s">
        <v>2</v>
      </c>
    </row>
    <row r="3" s="104" customFormat="1" ht="24" customHeight="1" spans="1:4">
      <c r="A3" s="122" t="s">
        <v>839</v>
      </c>
      <c r="B3" s="122" t="s">
        <v>840</v>
      </c>
      <c r="C3" s="122" t="s">
        <v>841</v>
      </c>
      <c r="D3" s="122" t="s">
        <v>33</v>
      </c>
    </row>
    <row r="4" spans="1:4">
      <c r="A4" s="123" t="s">
        <v>842</v>
      </c>
      <c r="B4" s="124">
        <v>3347</v>
      </c>
      <c r="C4" s="124">
        <v>18308</v>
      </c>
      <c r="D4" s="117"/>
    </row>
    <row r="5" spans="1:4">
      <c r="A5" s="125" t="s">
        <v>717</v>
      </c>
      <c r="B5" s="126"/>
      <c r="C5" s="124">
        <v>975</v>
      </c>
      <c r="D5" s="117"/>
    </row>
    <row r="6" spans="1:4">
      <c r="A6" s="125" t="s">
        <v>843</v>
      </c>
      <c r="B6" s="126"/>
      <c r="C6" s="124">
        <v>199</v>
      </c>
      <c r="D6" s="117"/>
    </row>
    <row r="7" spans="1:4">
      <c r="A7" s="125" t="s">
        <v>844</v>
      </c>
      <c r="B7" s="126"/>
      <c r="C7" s="124">
        <v>38</v>
      </c>
      <c r="D7" s="117"/>
    </row>
    <row r="8" spans="1:4">
      <c r="A8" s="125" t="s">
        <v>845</v>
      </c>
      <c r="B8" s="126"/>
      <c r="C8" s="124">
        <v>161</v>
      </c>
      <c r="D8" s="117"/>
    </row>
    <row r="9" spans="1:4">
      <c r="A9" s="125" t="s">
        <v>846</v>
      </c>
      <c r="B9" s="126"/>
      <c r="C9" s="124">
        <v>776</v>
      </c>
      <c r="D9" s="117"/>
    </row>
    <row r="10" spans="1:4">
      <c r="A10" s="125" t="s">
        <v>847</v>
      </c>
      <c r="B10" s="126"/>
      <c r="C10" s="124">
        <v>776</v>
      </c>
      <c r="D10" s="117"/>
    </row>
    <row r="11" spans="1:4">
      <c r="A11" s="125" t="s">
        <v>725</v>
      </c>
      <c r="B11" s="124">
        <v>213</v>
      </c>
      <c r="C11" s="124">
        <v>2628</v>
      </c>
      <c r="D11" s="117"/>
    </row>
    <row r="12" spans="1:4">
      <c r="A12" s="125" t="s">
        <v>848</v>
      </c>
      <c r="B12" s="124">
        <v>213</v>
      </c>
      <c r="C12" s="124">
        <v>2628</v>
      </c>
      <c r="D12" s="117"/>
    </row>
    <row r="13" spans="1:4">
      <c r="A13" s="125" t="s">
        <v>849</v>
      </c>
      <c r="B13" s="124">
        <v>213</v>
      </c>
      <c r="C13" s="124">
        <v>1001</v>
      </c>
      <c r="D13" s="117"/>
    </row>
    <row r="14" spans="1:4">
      <c r="A14" s="125" t="s">
        <v>850</v>
      </c>
      <c r="B14" s="126"/>
      <c r="C14" s="124">
        <v>1627</v>
      </c>
      <c r="D14" s="117"/>
    </row>
    <row r="15" spans="1:4">
      <c r="A15" s="125" t="s">
        <v>757</v>
      </c>
      <c r="B15" s="124">
        <v>359</v>
      </c>
      <c r="C15" s="124">
        <v>4219</v>
      </c>
      <c r="D15" s="117"/>
    </row>
    <row r="16" spans="1:4">
      <c r="A16" s="125" t="s">
        <v>851</v>
      </c>
      <c r="B16" s="124"/>
      <c r="C16" s="124">
        <v>3860</v>
      </c>
      <c r="D16" s="117"/>
    </row>
    <row r="17" spans="1:4">
      <c r="A17" s="125" t="s">
        <v>852</v>
      </c>
      <c r="B17" s="126"/>
      <c r="C17" s="124">
        <v>3860</v>
      </c>
      <c r="D17" s="117"/>
    </row>
    <row r="18" spans="1:4">
      <c r="A18" s="125" t="s">
        <v>853</v>
      </c>
      <c r="B18" s="124">
        <v>359</v>
      </c>
      <c r="C18" s="124">
        <v>359</v>
      </c>
      <c r="D18" s="117"/>
    </row>
    <row r="19" spans="1:4">
      <c r="A19" s="125" t="s">
        <v>763</v>
      </c>
      <c r="B19" s="126"/>
      <c r="C19" s="124">
        <v>66</v>
      </c>
      <c r="D19" s="117"/>
    </row>
    <row r="20" spans="1:4">
      <c r="A20" s="125" t="s">
        <v>854</v>
      </c>
      <c r="B20" s="126"/>
      <c r="C20" s="124">
        <v>66</v>
      </c>
      <c r="D20" s="117"/>
    </row>
    <row r="21" spans="1:4">
      <c r="A21" s="125" t="s">
        <v>855</v>
      </c>
      <c r="B21" s="126"/>
      <c r="C21" s="124">
        <v>66</v>
      </c>
      <c r="D21" s="117"/>
    </row>
    <row r="22" spans="1:4">
      <c r="A22" s="125" t="s">
        <v>777</v>
      </c>
      <c r="B22" s="124"/>
      <c r="C22" s="124">
        <v>19</v>
      </c>
      <c r="D22" s="117"/>
    </row>
    <row r="23" spans="1:4">
      <c r="A23" s="125" t="s">
        <v>856</v>
      </c>
      <c r="B23" s="126"/>
      <c r="C23" s="124">
        <v>19</v>
      </c>
      <c r="D23" s="117"/>
    </row>
    <row r="24" spans="1:4">
      <c r="A24" s="125" t="s">
        <v>857</v>
      </c>
      <c r="B24" s="126"/>
      <c r="C24" s="124">
        <v>19</v>
      </c>
      <c r="D24" s="117"/>
    </row>
    <row r="25" spans="1:4">
      <c r="A25" s="125" t="s">
        <v>803</v>
      </c>
      <c r="B25" s="124">
        <v>2775</v>
      </c>
      <c r="C25" s="124">
        <v>10401</v>
      </c>
      <c r="D25" s="117"/>
    </row>
    <row r="26" s="118" customFormat="1" spans="1:4">
      <c r="A26" s="125" t="s">
        <v>858</v>
      </c>
      <c r="B26" s="124">
        <v>2775</v>
      </c>
      <c r="C26" s="124">
        <v>10401</v>
      </c>
      <c r="D26" s="127"/>
    </row>
    <row r="27" s="118" customFormat="1" spans="1:4">
      <c r="A27" s="125" t="s">
        <v>859</v>
      </c>
      <c r="B27" s="124">
        <v>1040</v>
      </c>
      <c r="C27" s="124">
        <v>2675</v>
      </c>
      <c r="D27" s="127"/>
    </row>
    <row r="28" s="118" customFormat="1" spans="1:4">
      <c r="A28" s="125" t="s">
        <v>860</v>
      </c>
      <c r="B28" s="124">
        <v>590</v>
      </c>
      <c r="C28" s="124">
        <v>711</v>
      </c>
      <c r="D28" s="127"/>
    </row>
    <row r="29" spans="1:4">
      <c r="A29" s="125" t="s">
        <v>861</v>
      </c>
      <c r="B29" s="124">
        <v>216</v>
      </c>
      <c r="C29" s="124">
        <v>336</v>
      </c>
      <c r="D29" s="117"/>
    </row>
    <row r="30" spans="1:4">
      <c r="A30" s="125" t="s">
        <v>862</v>
      </c>
      <c r="B30" s="128"/>
      <c r="C30" s="124">
        <v>5</v>
      </c>
      <c r="D30" s="117"/>
    </row>
    <row r="31" spans="1:4">
      <c r="A31" s="125" t="s">
        <v>863</v>
      </c>
      <c r="B31" s="124">
        <v>292</v>
      </c>
      <c r="C31" s="124">
        <v>932</v>
      </c>
      <c r="D31" s="117"/>
    </row>
    <row r="32" spans="1:4">
      <c r="A32" s="125" t="s">
        <v>864</v>
      </c>
      <c r="B32" s="124"/>
      <c r="C32" s="124">
        <v>895</v>
      </c>
      <c r="D32" s="117"/>
    </row>
    <row r="33" spans="1:4">
      <c r="A33" s="125" t="s">
        <v>865</v>
      </c>
      <c r="B33" s="128"/>
      <c r="C33" s="124">
        <v>4000</v>
      </c>
      <c r="D33" s="117"/>
    </row>
    <row r="34" spans="1:4">
      <c r="A34" s="125" t="s">
        <v>866</v>
      </c>
      <c r="B34" s="124">
        <v>637</v>
      </c>
      <c r="C34" s="124">
        <v>815</v>
      </c>
      <c r="D34" s="117"/>
    </row>
    <row r="35" spans="1:4">
      <c r="A35" s="125" t="s">
        <v>867</v>
      </c>
      <c r="B35" s="126"/>
      <c r="C35" s="124">
        <v>32</v>
      </c>
      <c r="D35" s="117"/>
    </row>
  </sheetData>
  <mergeCells count="1">
    <mergeCell ref="A1:D1"/>
  </mergeCells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opLeftCell="A4" workbookViewId="0">
      <selection activeCell="C6" sqref="C6"/>
    </sheetView>
  </sheetViews>
  <sheetFormatPr defaultColWidth="9" defaultRowHeight="14.25" outlineLevelCol="4"/>
  <cols>
    <col min="1" max="1" width="29.875" style="100" customWidth="1"/>
    <col min="2" max="4" width="23.5" style="100" customWidth="1"/>
    <col min="5" max="5" width="19.75" style="100" customWidth="1"/>
    <col min="6" max="16384" width="9" style="100"/>
  </cols>
  <sheetData>
    <row r="1" ht="49" customHeight="1" spans="1:5">
      <c r="A1" s="101" t="s">
        <v>868</v>
      </c>
      <c r="B1" s="101"/>
      <c r="C1" s="101"/>
      <c r="D1" s="101"/>
      <c r="E1" s="101"/>
    </row>
    <row r="2" ht="24" customHeight="1" spans="1:5">
      <c r="A2" s="102" t="s">
        <v>869</v>
      </c>
      <c r="B2" s="103"/>
      <c r="C2" s="103"/>
      <c r="D2" s="104"/>
      <c r="E2" s="105" t="s">
        <v>2</v>
      </c>
    </row>
    <row r="3" s="99" customFormat="1" ht="27" customHeight="1" spans="1:5">
      <c r="A3" s="106" t="s">
        <v>442</v>
      </c>
      <c r="B3" s="107" t="s">
        <v>870</v>
      </c>
      <c r="C3" s="108"/>
      <c r="D3" s="109"/>
      <c r="E3" s="110" t="s">
        <v>33</v>
      </c>
    </row>
    <row r="4" s="99" customFormat="1" ht="27" customHeight="1" spans="1:5">
      <c r="A4" s="111"/>
      <c r="B4" s="110" t="s">
        <v>871</v>
      </c>
      <c r="C4" s="110" t="s">
        <v>872</v>
      </c>
      <c r="D4" s="110" t="s">
        <v>873</v>
      </c>
      <c r="E4" s="110"/>
    </row>
    <row r="5" ht="28" customHeight="1" spans="1:5">
      <c r="A5" s="112" t="s">
        <v>874</v>
      </c>
      <c r="B5" s="113">
        <v>3778943</v>
      </c>
      <c r="C5" s="113">
        <v>1984953</v>
      </c>
      <c r="D5" s="113">
        <v>793990</v>
      </c>
      <c r="E5" s="114"/>
    </row>
    <row r="6" ht="28" customHeight="1" spans="1:5">
      <c r="A6" s="112" t="s">
        <v>875</v>
      </c>
      <c r="B6" s="113">
        <v>908500</v>
      </c>
      <c r="C6" s="113">
        <v>656400</v>
      </c>
      <c r="D6" s="113">
        <v>252100</v>
      </c>
      <c r="E6" s="114"/>
    </row>
    <row r="7" ht="28" customHeight="1" spans="1:5">
      <c r="A7" s="115" t="s">
        <v>876</v>
      </c>
      <c r="B7" s="113">
        <v>2605896</v>
      </c>
      <c r="C7" s="113">
        <v>1823460</v>
      </c>
      <c r="D7" s="113">
        <v>782436</v>
      </c>
      <c r="E7" s="116"/>
    </row>
    <row r="8" ht="28" customHeight="1" spans="1:5">
      <c r="A8" s="115" t="s">
        <v>875</v>
      </c>
      <c r="B8" s="113">
        <v>893848</v>
      </c>
      <c r="C8" s="113">
        <v>644580</v>
      </c>
      <c r="D8" s="113">
        <v>249268</v>
      </c>
      <c r="E8" s="116"/>
    </row>
    <row r="9" ht="28" customHeight="1" spans="1:5">
      <c r="A9" s="115" t="s">
        <v>877</v>
      </c>
      <c r="B9" s="113">
        <v>648654</v>
      </c>
      <c r="C9" s="113">
        <v>295854</v>
      </c>
      <c r="D9" s="113">
        <v>352800</v>
      </c>
      <c r="E9" s="117"/>
    </row>
    <row r="10" ht="28" customHeight="1" spans="1:5">
      <c r="A10" s="115" t="s">
        <v>875</v>
      </c>
      <c r="B10" s="113">
        <v>153506</v>
      </c>
      <c r="C10" s="113">
        <v>103506</v>
      </c>
      <c r="D10" s="113">
        <v>50000</v>
      </c>
      <c r="E10" s="117"/>
    </row>
    <row r="11" ht="28" customHeight="1" spans="1:5">
      <c r="A11" s="115" t="s">
        <v>878</v>
      </c>
      <c r="B11" s="113">
        <f>SUM(C11:D11)</f>
        <v>226546</v>
      </c>
      <c r="C11" s="113">
        <f>150577+59457</f>
        <v>210034</v>
      </c>
      <c r="D11" s="113">
        <v>16512</v>
      </c>
      <c r="E11" s="117"/>
    </row>
    <row r="12" ht="28" customHeight="1" spans="1:5">
      <c r="A12" s="115" t="s">
        <v>875</v>
      </c>
      <c r="B12" s="113">
        <f>SUM(C12:D12)</f>
        <v>71849</v>
      </c>
      <c r="C12" s="113">
        <f>45061+20245</f>
        <v>65306</v>
      </c>
      <c r="D12" s="113">
        <v>6543</v>
      </c>
      <c r="E12" s="117"/>
    </row>
  </sheetData>
  <mergeCells count="3">
    <mergeCell ref="A1:E1"/>
    <mergeCell ref="B3:D3"/>
    <mergeCell ref="A3:A4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opLeftCell="A10" workbookViewId="0">
      <selection activeCell="A3" sqref="A3"/>
    </sheetView>
  </sheetViews>
  <sheetFormatPr defaultColWidth="9" defaultRowHeight="14.25" outlineLevelCol="5"/>
  <cols>
    <col min="1" max="1" width="41.875" style="88" customWidth="1"/>
    <col min="2" max="2" width="16.875" style="88" customWidth="1"/>
    <col min="3" max="3" width="16.125" style="88" customWidth="1"/>
    <col min="4" max="4" width="16.875" style="88" customWidth="1"/>
    <col min="5" max="5" width="18.25" style="88" customWidth="1"/>
    <col min="6" max="6" width="28.375" style="88" customWidth="1"/>
    <col min="7" max="7" width="9" style="88"/>
    <col min="8" max="8" width="32.5" style="88" customWidth="1"/>
    <col min="9" max="16384" width="9" style="88"/>
  </cols>
  <sheetData>
    <row r="1" s="87" customFormat="1" ht="29.45" customHeight="1" spans="1:6">
      <c r="A1" s="90" t="s">
        <v>879</v>
      </c>
      <c r="B1" s="90"/>
      <c r="C1" s="90"/>
      <c r="D1" s="90"/>
      <c r="E1" s="90"/>
      <c r="F1" s="90"/>
    </row>
    <row r="2" s="88" customFormat="1" ht="19.15" customHeight="1" spans="1:6">
      <c r="A2" s="67" t="s">
        <v>880</v>
      </c>
      <c r="B2" s="67"/>
      <c r="C2" s="67"/>
      <c r="F2" s="91" t="s">
        <v>2</v>
      </c>
    </row>
    <row r="3" s="89" customFormat="1" ht="34.9" customHeight="1" spans="1:6">
      <c r="A3" s="92" t="s">
        <v>442</v>
      </c>
      <c r="B3" s="92" t="s">
        <v>4</v>
      </c>
      <c r="C3" s="92" t="s">
        <v>841</v>
      </c>
      <c r="D3" s="92" t="s">
        <v>881</v>
      </c>
      <c r="E3" s="92" t="s">
        <v>882</v>
      </c>
      <c r="F3" s="92" t="s">
        <v>33</v>
      </c>
    </row>
    <row r="4" s="89" customFormat="1" ht="34.9" customHeight="1" spans="1:6">
      <c r="A4" s="92" t="s">
        <v>883</v>
      </c>
      <c r="B4" s="93"/>
      <c r="C4" s="93"/>
      <c r="D4" s="93"/>
      <c r="E4" s="94"/>
      <c r="F4" s="94"/>
    </row>
    <row r="5" s="89" customFormat="1" ht="34.9" customHeight="1" spans="1:6">
      <c r="A5" s="95" t="s">
        <v>884</v>
      </c>
      <c r="B5" s="94"/>
      <c r="C5" s="94"/>
      <c r="D5" s="94"/>
      <c r="E5" s="94"/>
      <c r="F5" s="94"/>
    </row>
    <row r="6" s="89" customFormat="1" ht="34.9" customHeight="1" spans="1:6">
      <c r="A6" s="95" t="s">
        <v>885</v>
      </c>
      <c r="B6" s="96"/>
      <c r="C6" s="96"/>
      <c r="D6" s="96"/>
      <c r="E6" s="94"/>
      <c r="F6" s="94"/>
    </row>
    <row r="7" s="89" customFormat="1" ht="34.9" customHeight="1" spans="1:6">
      <c r="A7" s="95" t="s">
        <v>886</v>
      </c>
      <c r="B7" s="96"/>
      <c r="C7" s="96"/>
      <c r="D7" s="96"/>
      <c r="E7" s="94"/>
      <c r="F7" s="94"/>
    </row>
    <row r="8" s="89" customFormat="1" ht="34.9" customHeight="1" spans="1:6">
      <c r="A8" s="95" t="s">
        <v>887</v>
      </c>
      <c r="B8" s="96"/>
      <c r="C8" s="96"/>
      <c r="D8" s="96"/>
      <c r="E8" s="94"/>
      <c r="F8" s="94"/>
    </row>
    <row r="9" s="89" customFormat="1" ht="34.9" customHeight="1" spans="1:6">
      <c r="A9" s="95" t="s">
        <v>888</v>
      </c>
      <c r="B9" s="96"/>
      <c r="C9" s="96"/>
      <c r="D9" s="96"/>
      <c r="E9" s="94"/>
      <c r="F9" s="94"/>
    </row>
    <row r="10" s="89" customFormat="1" ht="34.9" customHeight="1" spans="1:6">
      <c r="A10" s="92" t="s">
        <v>889</v>
      </c>
      <c r="B10" s="97">
        <v>313</v>
      </c>
      <c r="C10" s="97">
        <v>313</v>
      </c>
      <c r="D10" s="80">
        <v>100</v>
      </c>
      <c r="E10" s="80">
        <v>100</v>
      </c>
      <c r="F10" s="94"/>
    </row>
    <row r="11" s="67" customFormat="1" ht="34.9" customHeight="1" spans="1:6">
      <c r="A11" s="98" t="s">
        <v>890</v>
      </c>
      <c r="B11" s="95"/>
      <c r="C11" s="95"/>
      <c r="D11" s="95"/>
      <c r="E11" s="95"/>
      <c r="F11" s="95"/>
    </row>
    <row r="12" s="67" customFormat="1" ht="34.9" customHeight="1" spans="1:6">
      <c r="A12" s="98" t="s">
        <v>891</v>
      </c>
      <c r="B12" s="97">
        <v>313</v>
      </c>
      <c r="C12" s="97">
        <v>313</v>
      </c>
      <c r="D12" s="80">
        <v>100</v>
      </c>
      <c r="E12" s="80">
        <v>100</v>
      </c>
      <c r="F12" s="95" t="s">
        <v>892</v>
      </c>
    </row>
  </sheetData>
  <mergeCells count="1">
    <mergeCell ref="A1:F1"/>
  </mergeCells>
  <pageMargins left="0.75" right="0.75" top="1" bottom="1" header="0.511805555555556" footer="0.511805555555556"/>
  <pageSetup paperSize="9" scale="88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"/>
    </sheetView>
  </sheetViews>
  <sheetFormatPr defaultColWidth="8.75" defaultRowHeight="12"/>
  <cols>
    <col min="1" max="1" width="22" style="64" customWidth="1"/>
    <col min="2" max="2" width="12.25" style="64" customWidth="1"/>
    <col min="3" max="3" width="12.375" style="63" customWidth="1"/>
    <col min="4" max="4" width="12.625" style="63" customWidth="1"/>
    <col min="5" max="5" width="10.625" style="63" customWidth="1"/>
    <col min="6" max="6" width="12.125" style="63" customWidth="1"/>
    <col min="7" max="7" width="11.625" style="63" customWidth="1"/>
    <col min="8" max="8" width="10.75" style="63" customWidth="1"/>
    <col min="9" max="9" width="12.75" style="63" customWidth="1"/>
    <col min="10" max="10" width="20.875" style="64" customWidth="1"/>
    <col min="11" max="12" width="18.75" style="64"/>
    <col min="13" max="255" width="8.75" style="64" customWidth="1"/>
    <col min="256" max="16384" width="8.75" style="64"/>
  </cols>
  <sheetData>
    <row r="1" s="63" customFormat="1" ht="29.45" customHeight="1" spans="1:10">
      <c r="A1" s="66" t="s">
        <v>893</v>
      </c>
      <c r="B1" s="66"/>
      <c r="C1" s="66"/>
      <c r="D1" s="66"/>
      <c r="E1" s="66"/>
      <c r="F1" s="66"/>
      <c r="G1" s="66"/>
      <c r="H1" s="66"/>
      <c r="I1" s="66"/>
      <c r="J1" s="66"/>
    </row>
    <row r="2" s="64" customFormat="1" ht="21" customHeight="1" spans="1:10">
      <c r="A2" s="67" t="s">
        <v>894</v>
      </c>
      <c r="B2" s="68"/>
      <c r="C2" s="69"/>
      <c r="D2" s="69"/>
      <c r="E2" s="69"/>
      <c r="F2" s="69"/>
      <c r="G2" s="69"/>
      <c r="H2" s="69"/>
      <c r="I2" s="83"/>
      <c r="J2" s="84" t="s">
        <v>2</v>
      </c>
    </row>
    <row r="3" s="64" customFormat="1" ht="34.9" customHeight="1" spans="1:10">
      <c r="A3" s="70" t="s">
        <v>895</v>
      </c>
      <c r="B3" s="71"/>
      <c r="C3" s="72" t="s">
        <v>896</v>
      </c>
      <c r="D3" s="73"/>
      <c r="E3" s="74"/>
      <c r="F3" s="72" t="s">
        <v>897</v>
      </c>
      <c r="G3" s="73"/>
      <c r="H3" s="74"/>
      <c r="I3" s="85" t="s">
        <v>898</v>
      </c>
      <c r="J3" s="85" t="s">
        <v>899</v>
      </c>
    </row>
    <row r="4" s="64" customFormat="1" ht="34.9" customHeight="1" spans="1:10">
      <c r="A4" s="75"/>
      <c r="B4" s="76"/>
      <c r="C4" s="77" t="s">
        <v>900</v>
      </c>
      <c r="D4" s="77" t="s">
        <v>678</v>
      </c>
      <c r="E4" s="77" t="s">
        <v>901</v>
      </c>
      <c r="F4" s="77" t="s">
        <v>900</v>
      </c>
      <c r="G4" s="77" t="s">
        <v>678</v>
      </c>
      <c r="H4" s="77" t="s">
        <v>901</v>
      </c>
      <c r="I4" s="86"/>
      <c r="J4" s="86"/>
    </row>
    <row r="5" s="64" customFormat="1" ht="37.9" customHeight="1" spans="1:10">
      <c r="A5" s="78" t="s">
        <v>902</v>
      </c>
      <c r="B5" s="79"/>
      <c r="C5" s="80">
        <v>8473.98</v>
      </c>
      <c r="D5" s="80">
        <v>34784.27</v>
      </c>
      <c r="E5" s="80">
        <f t="shared" ref="E5:E11" si="0">D5/C5*100</f>
        <v>410.483267602709</v>
      </c>
      <c r="F5" s="80">
        <v>2509.22</v>
      </c>
      <c r="G5" s="80">
        <v>25083.55</v>
      </c>
      <c r="H5" s="80">
        <f t="shared" ref="H5:H11" si="1">G5/F5*100</f>
        <v>999.655271359227</v>
      </c>
      <c r="I5" s="80">
        <f t="shared" ref="I5:I11" si="2">D5-G5</f>
        <v>9700.72</v>
      </c>
      <c r="J5" s="80"/>
    </row>
    <row r="6" s="64" customFormat="1" ht="37.9" customHeight="1" spans="1:10">
      <c r="A6" s="81" t="s">
        <v>903</v>
      </c>
      <c r="B6" s="81"/>
      <c r="C6" s="80"/>
      <c r="D6" s="80"/>
      <c r="E6" s="80"/>
      <c r="F6" s="80"/>
      <c r="G6" s="80"/>
      <c r="H6" s="80"/>
      <c r="I6" s="80">
        <f t="shared" si="2"/>
        <v>0</v>
      </c>
      <c r="J6" s="80"/>
    </row>
    <row r="7" s="64" customFormat="1" ht="37.9" customHeight="1" spans="1:10">
      <c r="A7" s="81" t="s">
        <v>904</v>
      </c>
      <c r="B7" s="81"/>
      <c r="C7" s="80">
        <v>23616.12</v>
      </c>
      <c r="D7" s="80">
        <v>45402.06</v>
      </c>
      <c r="E7" s="80">
        <f t="shared" si="0"/>
        <v>192.250293443631</v>
      </c>
      <c r="F7" s="80">
        <v>30408.35</v>
      </c>
      <c r="G7" s="80">
        <v>27452.76</v>
      </c>
      <c r="H7" s="80">
        <f t="shared" si="1"/>
        <v>90.280334184525</v>
      </c>
      <c r="I7" s="80">
        <f t="shared" si="2"/>
        <v>17949.3</v>
      </c>
      <c r="J7" s="80"/>
    </row>
    <row r="8" s="64" customFormat="1" ht="48" customHeight="1" spans="1:10">
      <c r="A8" s="81" t="s">
        <v>905</v>
      </c>
      <c r="B8" s="81"/>
      <c r="C8" s="80">
        <v>125671.74</v>
      </c>
      <c r="D8" s="80">
        <v>145628.58</v>
      </c>
      <c r="E8" s="80">
        <f t="shared" si="0"/>
        <v>115.88013343334</v>
      </c>
      <c r="F8" s="80">
        <v>94404.96282</v>
      </c>
      <c r="G8" s="80">
        <v>121559.12</v>
      </c>
      <c r="H8" s="80">
        <f t="shared" si="1"/>
        <v>128.763484851717</v>
      </c>
      <c r="I8" s="80">
        <f t="shared" si="2"/>
        <v>24069.46</v>
      </c>
      <c r="J8" s="81" t="s">
        <v>906</v>
      </c>
    </row>
    <row r="9" s="64" customFormat="1" ht="37.9" customHeight="1" spans="1:10">
      <c r="A9" s="81" t="s">
        <v>907</v>
      </c>
      <c r="B9" s="81"/>
      <c r="C9" s="80">
        <v>235057.58</v>
      </c>
      <c r="D9" s="80">
        <v>254604.51</v>
      </c>
      <c r="E9" s="80">
        <f t="shared" si="0"/>
        <v>108.315805004033</v>
      </c>
      <c r="F9" s="80">
        <v>224709.39</v>
      </c>
      <c r="G9" s="80">
        <v>260429.65</v>
      </c>
      <c r="H9" s="80">
        <f t="shared" si="1"/>
        <v>115.896202646449</v>
      </c>
      <c r="I9" s="80">
        <f t="shared" si="2"/>
        <v>-5825.13999999998</v>
      </c>
      <c r="J9" s="80"/>
    </row>
    <row r="10" s="64" customFormat="1" ht="37.9" customHeight="1" spans="1:10">
      <c r="A10" s="81" t="s">
        <v>908</v>
      </c>
      <c r="B10" s="81"/>
      <c r="C10" s="80">
        <v>17496.26</v>
      </c>
      <c r="D10" s="80">
        <v>20339.7</v>
      </c>
      <c r="E10" s="80">
        <f t="shared" si="0"/>
        <v>116.251701792269</v>
      </c>
      <c r="F10" s="80">
        <v>20778.45</v>
      </c>
      <c r="G10" s="80">
        <v>21645.29</v>
      </c>
      <c r="H10" s="80">
        <f t="shared" si="1"/>
        <v>104.171822248532</v>
      </c>
      <c r="I10" s="80">
        <f t="shared" si="2"/>
        <v>-1305.59</v>
      </c>
      <c r="J10" s="80"/>
    </row>
    <row r="11" s="64" customFormat="1" ht="37.9" customHeight="1" spans="1:10">
      <c r="A11" s="81" t="s">
        <v>909</v>
      </c>
      <c r="B11" s="81"/>
      <c r="C11" s="80">
        <v>5755.471029</v>
      </c>
      <c r="D11" s="80">
        <v>10508.41</v>
      </c>
      <c r="E11" s="80">
        <f t="shared" si="0"/>
        <v>182.581233526352</v>
      </c>
      <c r="F11" s="80">
        <v>2873.95</v>
      </c>
      <c r="G11" s="80">
        <v>4110.37</v>
      </c>
      <c r="H11" s="80">
        <f t="shared" si="1"/>
        <v>143.021625289236</v>
      </c>
      <c r="I11" s="80">
        <f t="shared" si="2"/>
        <v>6398.04</v>
      </c>
      <c r="J11" s="80"/>
    </row>
    <row r="12" s="64" customFormat="1" ht="54" customHeight="1" spans="1:10">
      <c r="A12" s="81" t="s">
        <v>910</v>
      </c>
      <c r="B12" s="81"/>
      <c r="C12" s="80"/>
      <c r="D12" s="80"/>
      <c r="E12" s="80"/>
      <c r="F12" s="80"/>
      <c r="G12" s="80"/>
      <c r="H12" s="80"/>
      <c r="I12" s="80"/>
      <c r="J12" s="81" t="s">
        <v>906</v>
      </c>
    </row>
    <row r="13" s="65" customFormat="1" ht="34.9" customHeight="1" spans="1:10">
      <c r="A13" s="82" t="s">
        <v>911</v>
      </c>
      <c r="B13" s="82"/>
      <c r="C13" s="80">
        <f t="shared" ref="C13:G13" si="3">SUM(C5:C12)</f>
        <v>416071.151029</v>
      </c>
      <c r="D13" s="80">
        <f t="shared" si="3"/>
        <v>511267.53</v>
      </c>
      <c r="E13" s="80">
        <f>D13/C13*100</f>
        <v>122.879831667148</v>
      </c>
      <c r="F13" s="80">
        <f t="shared" si="3"/>
        <v>375684.32282</v>
      </c>
      <c r="G13" s="80">
        <f t="shared" si="3"/>
        <v>460280.74</v>
      </c>
      <c r="H13" s="80">
        <f>G13/F13*100</f>
        <v>122.517952451408</v>
      </c>
      <c r="I13" s="80">
        <f>D13-G13</f>
        <v>50986.79</v>
      </c>
      <c r="J13" s="80"/>
    </row>
    <row r="14" s="64" customFormat="1" spans="3:9">
      <c r="C14" s="63"/>
      <c r="D14" s="63"/>
      <c r="E14" s="63"/>
      <c r="F14" s="63"/>
      <c r="G14" s="63"/>
      <c r="H14" s="63"/>
      <c r="I14" s="63"/>
    </row>
    <row r="15" s="64" customFormat="1" spans="3:9">
      <c r="C15" s="63"/>
      <c r="D15" s="63"/>
      <c r="E15" s="63"/>
      <c r="F15" s="63"/>
      <c r="G15" s="63"/>
      <c r="H15" s="63"/>
      <c r="I15" s="63"/>
    </row>
    <row r="16" s="64" customFormat="1" spans="3:9">
      <c r="C16" s="63"/>
      <c r="D16" s="63"/>
      <c r="E16" s="63"/>
      <c r="F16" s="63"/>
      <c r="G16" s="63"/>
      <c r="H16" s="63"/>
      <c r="I16" s="63"/>
    </row>
    <row r="17" s="64" customFormat="1" spans="3:7">
      <c r="C17" s="63"/>
      <c r="D17" s="63">
        <v>452835.13</v>
      </c>
      <c r="E17" s="63"/>
      <c r="G17" s="64">
        <v>436055.89</v>
      </c>
    </row>
    <row r="18" s="64" customFormat="1" spans="3:5">
      <c r="C18" s="63"/>
      <c r="D18" s="63"/>
      <c r="E18" s="63"/>
    </row>
    <row r="19" s="64" customFormat="1" spans="3:5">
      <c r="C19" s="63"/>
      <c r="D19" s="63"/>
      <c r="E19" s="63"/>
    </row>
    <row r="20" s="64" customFormat="1" spans="3:7">
      <c r="C20" s="63"/>
      <c r="D20" s="63">
        <f>D13/D17*100</f>
        <v>112.903680860626</v>
      </c>
      <c r="E20" s="63"/>
      <c r="G20" s="64">
        <f>G13/G17*100</f>
        <v>105.555446114946</v>
      </c>
    </row>
    <row r="21" s="64" customFormat="1" spans="3:5">
      <c r="C21" s="63"/>
      <c r="D21" s="63"/>
      <c r="E21" s="63"/>
    </row>
    <row r="22" s="64" customFormat="1" spans="3:5">
      <c r="C22" s="63"/>
      <c r="D22" s="63"/>
      <c r="E22" s="63"/>
    </row>
    <row r="23" s="64" customFormat="1" spans="3:5">
      <c r="C23" s="63"/>
      <c r="D23" s="63"/>
      <c r="E23" s="63"/>
    </row>
    <row r="24" s="64" customFormat="1" spans="3:9">
      <c r="C24" s="63"/>
      <c r="D24" s="63"/>
      <c r="E24" s="63"/>
      <c r="F24" s="63"/>
      <c r="G24" s="63"/>
      <c r="H24" s="63"/>
      <c r="I24" s="63"/>
    </row>
    <row r="25" s="64" customFormat="1" spans="3:9">
      <c r="C25" s="63"/>
      <c r="D25" s="63"/>
      <c r="E25" s="63"/>
      <c r="F25" s="63"/>
      <c r="G25" s="63"/>
      <c r="H25" s="63"/>
      <c r="I25" s="63"/>
    </row>
  </sheetData>
  <mergeCells count="15">
    <mergeCell ref="A1:J1"/>
    <mergeCell ref="C3:E3"/>
    <mergeCell ref="F3:H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I3:I4"/>
    <mergeCell ref="J3:J4"/>
    <mergeCell ref="A3:B4"/>
  </mergeCells>
  <pageMargins left="0.75" right="0.75" top="1" bottom="1" header="0.511805555555556" footer="0.511805555555556"/>
  <pageSetup paperSize="9" scale="88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202"/>
  <sheetViews>
    <sheetView showZeros="0" workbookViewId="0">
      <pane ySplit="3" topLeftCell="A4" activePane="bottomLeft" state="frozen"/>
      <selection/>
      <selection pane="bottomLeft" activeCell="G1" sqref="G$1:G$1048576"/>
    </sheetView>
  </sheetViews>
  <sheetFormatPr defaultColWidth="9" defaultRowHeight="15.75"/>
  <cols>
    <col min="1" max="1" width="19.9583333333333" style="1" customWidth="1"/>
    <col min="2" max="2" width="14.5833333333333" style="1" customWidth="1"/>
    <col min="3" max="4" width="13.75" style="1" customWidth="1"/>
    <col min="5" max="5" width="13.75" style="5" customWidth="1"/>
    <col min="6" max="6" width="29.25" style="1" customWidth="1"/>
    <col min="7" max="16384" width="9" style="1"/>
  </cols>
  <sheetData>
    <row r="1" ht="35.25" customHeight="1" spans="1:6">
      <c r="A1" s="6" t="s">
        <v>912</v>
      </c>
      <c r="B1" s="6"/>
      <c r="C1" s="6"/>
      <c r="D1" s="6"/>
      <c r="E1" s="6"/>
      <c r="F1" s="6"/>
    </row>
    <row r="2" ht="24.75" customHeight="1" spans="1:6">
      <c r="A2" s="7" t="s">
        <v>913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914</v>
      </c>
      <c r="C3" s="13" t="s">
        <v>915</v>
      </c>
      <c r="D3" s="13" t="s">
        <v>916</v>
      </c>
      <c r="E3" s="15" t="s">
        <v>917</v>
      </c>
      <c r="F3" s="13" t="s">
        <v>918</v>
      </c>
    </row>
    <row r="4" s="35" customFormat="1" ht="24" customHeight="1" spans="1:6">
      <c r="A4" s="49" t="s">
        <v>9</v>
      </c>
      <c r="B4" s="19">
        <v>1950451</v>
      </c>
      <c r="C4" s="19">
        <v>947597</v>
      </c>
      <c r="D4" s="40">
        <v>48.5834814614671</v>
      </c>
      <c r="E4" s="40">
        <v>-16.1549174641826</v>
      </c>
      <c r="F4" s="50"/>
    </row>
    <row r="5" s="35" customFormat="1" ht="22.5" customHeight="1" spans="1:6">
      <c r="A5" s="51" t="s">
        <v>919</v>
      </c>
      <c r="B5" s="19">
        <v>1593102</v>
      </c>
      <c r="C5" s="19">
        <v>708726</v>
      </c>
      <c r="D5" s="18">
        <v>44.487170313012</v>
      </c>
      <c r="E5" s="40">
        <v>-22.3244170983036</v>
      </c>
      <c r="F5" s="52"/>
    </row>
    <row r="6" ht="22.5" customHeight="1" spans="1:6">
      <c r="A6" s="53" t="s">
        <v>920</v>
      </c>
      <c r="B6" s="32">
        <v>763081</v>
      </c>
      <c r="C6" s="32">
        <v>301482</v>
      </c>
      <c r="D6" s="18">
        <v>39.5085187548897</v>
      </c>
      <c r="E6" s="18">
        <v>-28.3752931086504</v>
      </c>
      <c r="F6" s="54"/>
    </row>
    <row r="7" ht="22.5" customHeight="1" spans="1:6">
      <c r="A7" s="53" t="s">
        <v>921</v>
      </c>
      <c r="B7" s="32">
        <v>238303</v>
      </c>
      <c r="C7" s="32">
        <v>128055</v>
      </c>
      <c r="D7" s="18">
        <v>53.7362097833431</v>
      </c>
      <c r="E7" s="18">
        <v>-24.4566756335835</v>
      </c>
      <c r="F7" s="55"/>
    </row>
    <row r="8" ht="22.5" customHeight="1" spans="1:6">
      <c r="A8" s="53" t="s">
        <v>922</v>
      </c>
      <c r="B8" s="32">
        <v>19986</v>
      </c>
      <c r="C8" s="32">
        <v>8845</v>
      </c>
      <c r="D8" s="18">
        <v>44.2559791854298</v>
      </c>
      <c r="E8" s="18">
        <v>-9.67116013071896</v>
      </c>
      <c r="F8" s="56"/>
    </row>
    <row r="9" ht="22.5" customHeight="1" spans="1:6">
      <c r="A9" s="53" t="s">
        <v>923</v>
      </c>
      <c r="B9" s="32">
        <v>284257</v>
      </c>
      <c r="C9" s="32">
        <v>131001</v>
      </c>
      <c r="D9" s="18">
        <v>46.0854086267005</v>
      </c>
      <c r="E9" s="18">
        <v>-15.701857118956</v>
      </c>
      <c r="F9" s="56"/>
    </row>
    <row r="10" ht="22.5" customHeight="1" spans="1:6">
      <c r="A10" s="53" t="s">
        <v>924</v>
      </c>
      <c r="B10" s="32">
        <v>103620</v>
      </c>
      <c r="C10" s="32">
        <v>42921</v>
      </c>
      <c r="D10" s="18">
        <v>41.4215402431963</v>
      </c>
      <c r="E10" s="18">
        <v>-19.814299325574</v>
      </c>
      <c r="F10" s="57"/>
    </row>
    <row r="11" ht="22.5" customHeight="1" spans="1:6">
      <c r="A11" s="53" t="s">
        <v>925</v>
      </c>
      <c r="B11" s="32">
        <v>34881</v>
      </c>
      <c r="C11" s="32">
        <v>23731</v>
      </c>
      <c r="D11" s="18">
        <v>68.0341733321866</v>
      </c>
      <c r="E11" s="18">
        <v>18.4299830322388</v>
      </c>
      <c r="F11" s="57"/>
    </row>
    <row r="12" ht="22.5" customHeight="1" spans="1:6">
      <c r="A12" s="53" t="s">
        <v>926</v>
      </c>
      <c r="B12" s="32">
        <v>28362</v>
      </c>
      <c r="C12" s="32">
        <v>13274</v>
      </c>
      <c r="D12" s="18">
        <v>46.8020590931528</v>
      </c>
      <c r="E12" s="18">
        <v>-5.59704146220041</v>
      </c>
      <c r="F12" s="57"/>
    </row>
    <row r="13" ht="22.5" customHeight="1" spans="1:6">
      <c r="A13" s="53" t="s">
        <v>927</v>
      </c>
      <c r="B13" s="32">
        <v>64699</v>
      </c>
      <c r="C13" s="32">
        <v>25259</v>
      </c>
      <c r="D13" s="18">
        <v>39.0407888839086</v>
      </c>
      <c r="E13" s="18">
        <v>-34.3051834898177</v>
      </c>
      <c r="F13" s="58"/>
    </row>
    <row r="14" ht="22.5" customHeight="1" spans="1:6">
      <c r="A14" s="53" t="s">
        <v>928</v>
      </c>
      <c r="B14" s="32">
        <v>9309</v>
      </c>
      <c r="C14" s="32">
        <v>5998</v>
      </c>
      <c r="D14" s="18">
        <v>64.4322698463852</v>
      </c>
      <c r="E14" s="18">
        <v>53.5193242897364</v>
      </c>
      <c r="F14" s="57"/>
    </row>
    <row r="15" ht="22.5" customHeight="1" spans="1:6">
      <c r="A15" s="53" t="s">
        <v>929</v>
      </c>
      <c r="B15" s="32">
        <v>15039</v>
      </c>
      <c r="C15" s="32">
        <v>9405</v>
      </c>
      <c r="D15" s="18">
        <v>62.5374027528426</v>
      </c>
      <c r="E15" s="18">
        <v>20.8713532964915</v>
      </c>
      <c r="F15" s="57"/>
    </row>
    <row r="16" ht="22.5" customHeight="1" spans="1:6">
      <c r="A16" s="53" t="s">
        <v>930</v>
      </c>
      <c r="B16" s="32">
        <v>6839</v>
      </c>
      <c r="C16" s="32">
        <v>4854</v>
      </c>
      <c r="D16" s="18">
        <v>70.9752887849101</v>
      </c>
      <c r="E16" s="18">
        <v>-0.369458128078815</v>
      </c>
      <c r="F16" s="57"/>
    </row>
    <row r="17" ht="22.5" customHeight="1" spans="1:6">
      <c r="A17" s="53" t="s">
        <v>931</v>
      </c>
      <c r="B17" s="32">
        <v>11111</v>
      </c>
      <c r="C17" s="32">
        <v>9602</v>
      </c>
      <c r="D17" s="18">
        <v>86.4188641886419</v>
      </c>
      <c r="E17" s="18">
        <v>17.9461982557425</v>
      </c>
      <c r="F17" s="57"/>
    </row>
    <row r="18" customFormat="1" ht="22.5" customHeight="1" spans="1:6">
      <c r="A18" s="53" t="s">
        <v>932</v>
      </c>
      <c r="B18" s="32">
        <v>10850</v>
      </c>
      <c r="C18" s="32">
        <v>4294</v>
      </c>
      <c r="D18" s="18">
        <v>39.5760368663595</v>
      </c>
      <c r="E18" s="18">
        <v>-22.0972423802612</v>
      </c>
      <c r="F18" s="57"/>
    </row>
    <row r="19" s="1" customFormat="1" ht="22.5" customHeight="1" spans="1:6">
      <c r="A19" s="53" t="s">
        <v>933</v>
      </c>
      <c r="B19" s="32">
        <v>2765</v>
      </c>
      <c r="C19" s="32">
        <v>5</v>
      </c>
      <c r="D19" s="18">
        <v>0.180831826401447</v>
      </c>
      <c r="E19" s="18"/>
      <c r="F19" s="57"/>
    </row>
    <row r="20" s="35" customFormat="1" ht="22.5" customHeight="1" spans="1:6">
      <c r="A20" s="51" t="s">
        <v>934</v>
      </c>
      <c r="B20" s="19">
        <v>357349</v>
      </c>
      <c r="C20" s="19">
        <v>238871</v>
      </c>
      <c r="D20" s="18">
        <v>66.8452968946324</v>
      </c>
      <c r="E20" s="40">
        <v>9.69562541904316</v>
      </c>
      <c r="F20" s="52"/>
    </row>
    <row r="21" ht="24" customHeight="1" spans="1:6">
      <c r="A21" s="53" t="s">
        <v>935</v>
      </c>
      <c r="B21" s="32">
        <v>86989</v>
      </c>
      <c r="C21" s="32">
        <v>47141</v>
      </c>
      <c r="D21" s="18">
        <v>54.1919093218683</v>
      </c>
      <c r="E21" s="18">
        <v>-15.9142393378877</v>
      </c>
      <c r="F21" s="59"/>
    </row>
    <row r="22" ht="24" customHeight="1" spans="1:6">
      <c r="A22" s="60" t="s">
        <v>936</v>
      </c>
      <c r="B22" s="32">
        <v>19109</v>
      </c>
      <c r="C22" s="32">
        <v>13153</v>
      </c>
      <c r="D22" s="18">
        <v>68.831440682401</v>
      </c>
      <c r="E22" s="18">
        <v>44.0319754708717</v>
      </c>
      <c r="F22" s="57"/>
    </row>
    <row r="23" ht="24" customHeight="1" spans="1:6">
      <c r="A23" s="60" t="s">
        <v>937</v>
      </c>
      <c r="B23" s="32">
        <v>65789</v>
      </c>
      <c r="C23" s="32">
        <v>23107</v>
      </c>
      <c r="D23" s="18">
        <v>35.1228928848288</v>
      </c>
      <c r="E23" s="18">
        <v>-31.8478100575136</v>
      </c>
      <c r="F23" s="57"/>
    </row>
    <row r="24" ht="27" customHeight="1" spans="1:6">
      <c r="A24" s="61" t="s">
        <v>938</v>
      </c>
      <c r="B24" s="32">
        <v>172790</v>
      </c>
      <c r="C24" s="32">
        <v>150692</v>
      </c>
      <c r="D24" s="18">
        <v>87.2110654551768</v>
      </c>
      <c r="E24" s="18">
        <v>36.553274009098</v>
      </c>
      <c r="F24" s="59"/>
    </row>
    <row r="25" ht="24" customHeight="1" spans="1:6">
      <c r="A25" s="62" t="s">
        <v>939</v>
      </c>
      <c r="B25" s="32">
        <v>7658</v>
      </c>
      <c r="C25" s="32">
        <v>4248</v>
      </c>
      <c r="D25" s="18">
        <v>55.4714024549491</v>
      </c>
      <c r="E25" s="18">
        <v>-17.1606864274571</v>
      </c>
      <c r="F25" s="59"/>
    </row>
    <row r="26" ht="24" customHeight="1" spans="1:6">
      <c r="A26" s="62" t="s">
        <v>940</v>
      </c>
      <c r="B26" s="32">
        <v>3270</v>
      </c>
      <c r="C26" s="32">
        <v>388</v>
      </c>
      <c r="D26" s="18">
        <v>11.8654434250765</v>
      </c>
      <c r="E26" s="18">
        <v>-48.9473684210526</v>
      </c>
      <c r="F26" s="59"/>
    </row>
    <row r="27" ht="24" customHeight="1" spans="1:6">
      <c r="A27" s="60" t="s">
        <v>941</v>
      </c>
      <c r="B27" s="32">
        <v>1744</v>
      </c>
      <c r="C27" s="32">
        <v>142</v>
      </c>
      <c r="D27" s="18">
        <v>8.14220183486239</v>
      </c>
      <c r="E27" s="18">
        <v>-80.7327001356852</v>
      </c>
      <c r="F27" s="57"/>
    </row>
    <row r="28" customFormat="1" ht="25" customHeight="1" spans="1:25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customFormat="1" ht="25" customHeight="1" spans="1:25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customFormat="1" ht="25" customHeight="1" spans="1:25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customFormat="1" ht="25" customHeight="1" spans="1:25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customFormat="1" ht="25" customHeight="1" spans="1:25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3" customFormat="1" ht="25" customHeight="1" spans="1:255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3" customFormat="1" ht="25" customHeight="1" spans="1:255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3" customFormat="1" ht="25" customHeight="1" spans="1:255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3" customFormat="1" ht="25" customHeight="1" spans="1:255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3" customFormat="1" ht="25" customHeight="1" spans="1:255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3" customFormat="1" ht="25" customHeight="1" spans="1:255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3" customFormat="1" ht="25" customHeight="1" spans="1:255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3" customFormat="1" ht="25" customHeight="1" spans="1:255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3" customFormat="1" ht="25" customHeight="1" spans="1:255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3" customFormat="1" ht="25" customHeight="1" spans="1:255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3" customFormat="1" ht="25" customHeight="1" spans="1:255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3" customFormat="1" ht="25" customHeight="1" spans="1:255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3" customFormat="1" ht="25" customHeight="1" spans="1:255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3" customFormat="1" ht="25" customHeight="1" spans="1:25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3" customFormat="1" ht="25" customHeight="1" spans="1:255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3" customFormat="1" ht="25" customHeight="1" spans="1:25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ht="25" customHeight="1" spans="1:255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ht="25" customHeight="1" spans="1:255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ht="25" customHeight="1" spans="1:255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ht="25" customHeight="1" spans="1:255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ht="25" customHeight="1" spans="1:255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ht="25" customHeight="1" spans="1:255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ht="25" customHeight="1" spans="1:255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ht="25" customHeight="1" spans="1:255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ht="25" customHeight="1" spans="1:255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ht="25" customHeight="1" spans="1:255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ht="25" customHeight="1" spans="1:255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3" customFormat="1" ht="25" customHeight="1" spans="1:25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3" customFormat="1" ht="25" customHeight="1" spans="1:25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3" customFormat="1" ht="25" customHeight="1" spans="1:255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3" customFormat="1" ht="25" customHeight="1" spans="1:255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3" customFormat="1" ht="25" customHeight="1" spans="1:255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3" customFormat="1" ht="25" customHeight="1" spans="1:255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3" customFormat="1" ht="25" customHeight="1" spans="1:25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3" customFormat="1" ht="25" customHeight="1" spans="1:255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3" customFormat="1" ht="25" customHeight="1" spans="1:255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3" customFormat="1" ht="25" customHeight="1" spans="1:255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3" customFormat="1" ht="25" customHeight="1" spans="1:255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3" customFormat="1" ht="25" customHeight="1" spans="1:255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3" customFormat="1" ht="25" customHeight="1" spans="1:255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3" customFormat="1" ht="25" customHeight="1" spans="1:25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3" customFormat="1" ht="25" customHeight="1" spans="1:25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3" customFormat="1" ht="25" customHeight="1" spans="1:25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3" customFormat="1" ht="25" customHeight="1" spans="1:25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3" customFormat="1" ht="25" customHeight="1" spans="1:25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3" customFormat="1" ht="25" customHeight="1" spans="1:25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3" customFormat="1" ht="25" customHeight="1" spans="1:25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3" customFormat="1" ht="25" customHeight="1" spans="1:25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3" customFormat="1" ht="25" customHeight="1" spans="1:25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3" customFormat="1" ht="25" customHeight="1" spans="1:25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3" customFormat="1" ht="25" customHeight="1" spans="1:25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3" customFormat="1" ht="25" customHeight="1" spans="1:25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3" customFormat="1" ht="25" customHeight="1" spans="1:25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3" customFormat="1" ht="25" customHeight="1" spans="1:25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3" customFormat="1" ht="25" customHeight="1" spans="1:25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3" customFormat="1" ht="25" customHeight="1" spans="1:25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3" customFormat="1" ht="25" customHeight="1" spans="1:25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3" customFormat="1" ht="25" customHeight="1" spans="1:25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3" customFormat="1" ht="25" customHeight="1" spans="1:25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3" customFormat="1" ht="25" customHeight="1" spans="1:25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3" customFormat="1" ht="25" customHeight="1" spans="1:25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3" customFormat="1" ht="25" customHeight="1" spans="1:25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3" customFormat="1" ht="25" customHeight="1" spans="1:25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3" customFormat="1" ht="25" customHeight="1" spans="1:25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3" customFormat="1" ht="25" customHeight="1" spans="1:25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3" customFormat="1" ht="25" customHeight="1" spans="1:25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3" customFormat="1" ht="25" customHeight="1" spans="1:25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3" customFormat="1" ht="25" customHeight="1" spans="1:25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3" customFormat="1" ht="25" customHeight="1" spans="1:25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3" customFormat="1" ht="25" customHeight="1" spans="1:25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3" customFormat="1" ht="25" customHeight="1" spans="1:25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3" customFormat="1" ht="25" customHeight="1" spans="1:25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3" customFormat="1" ht="25" customHeight="1" spans="1:25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3" customFormat="1" ht="25" customHeight="1" spans="1:25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3" customFormat="1" ht="25" customHeight="1" spans="1:25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3" customFormat="1" ht="25" customHeight="1" spans="1:25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3" customFormat="1" ht="25" customHeight="1" spans="1:25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3" customFormat="1" ht="25" customHeight="1" spans="1:25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3" customFormat="1" ht="25" customHeight="1" spans="1:25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3" customFormat="1" ht="25" customHeight="1" spans="1:25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3" customFormat="1" ht="25" customHeight="1" spans="1:25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3" customFormat="1" ht="25" customHeight="1" spans="1:25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25" customHeight="1" spans="1:25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3" customFormat="1" ht="25" customHeight="1" spans="1:25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3" customFormat="1" ht="25" customHeight="1" spans="1:25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3" customFormat="1" ht="25" customHeight="1" spans="1:25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3" customFormat="1" ht="25" customHeight="1" spans="1:25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3" customFormat="1" ht="25" customHeight="1" spans="1:25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3" customFormat="1" ht="25" customHeight="1" spans="1:25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3" customFormat="1" ht="25" customHeight="1" spans="1:25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3" customFormat="1" ht="25" customHeight="1" spans="1:25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3" customFormat="1" ht="25" customHeight="1" spans="1:25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3" customFormat="1" ht="25" customHeight="1" spans="1:25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3" customFormat="1" ht="25" customHeight="1" spans="1:25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3" customFormat="1" ht="25" customHeight="1" spans="1:25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3" customFormat="1" ht="25" customHeight="1" spans="1:25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3" customFormat="1" ht="25" customHeight="1" spans="1:25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3" customFormat="1" ht="25" customHeight="1" spans="1:25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3" customFormat="1" ht="25" customHeight="1" spans="1:25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3" customFormat="1" ht="25" customHeight="1" spans="1:25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3" customFormat="1" ht="25" customHeight="1" spans="1:25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3" customFormat="1" ht="25" customHeight="1" spans="1:25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3" customFormat="1" ht="25" customHeight="1" spans="1:25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3" customFormat="1" ht="25" customHeight="1" spans="1:25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3" customFormat="1" ht="25" customHeight="1" spans="1:25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3" customFormat="1" ht="25" customHeight="1" spans="1:25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3" customFormat="1" ht="25" customHeight="1" spans="1:25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3" customFormat="1" ht="25" customHeight="1" spans="1:25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3" customFormat="1" ht="25" customHeight="1" spans="1:25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3" customFormat="1" ht="25" customHeight="1" spans="1:25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3" customFormat="1" ht="25" customHeight="1" spans="1:25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3" customFormat="1" ht="25" customHeight="1" spans="1:25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3" customFormat="1" ht="25" customHeight="1" spans="1:25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3" customFormat="1" ht="25" customHeight="1" spans="1:25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3" customFormat="1" ht="25" customHeight="1" spans="1:25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3" customFormat="1" ht="25" customHeight="1" spans="1:25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3" customFormat="1" ht="25" customHeight="1" spans="1:25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3" customFormat="1" ht="25" customHeight="1" spans="1:25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3" customFormat="1" ht="25" customHeight="1" spans="1:25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3" customFormat="1" ht="25" customHeight="1" spans="1:25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3" customFormat="1" ht="25" customHeight="1" spans="1:25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3" customFormat="1" ht="25" customHeight="1" spans="1:25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3" customFormat="1" ht="25" customHeight="1" spans="1:25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3" customFormat="1" ht="25" customHeight="1" spans="1:25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3" customFormat="1" ht="25" customHeight="1" spans="1:25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3" customFormat="1" ht="25" customHeight="1" spans="1:25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3" customFormat="1" ht="25" customHeight="1" spans="1:25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3" customFormat="1" ht="25" customHeight="1" spans="1:25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3" customFormat="1" ht="25" customHeight="1" spans="1:25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3" customFormat="1" ht="25" customHeight="1" spans="1:25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3" customFormat="1" ht="25" customHeight="1" spans="1:25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3" customFormat="1" ht="25" customHeight="1" spans="1:25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3" customFormat="1" ht="25" customHeight="1" spans="1:25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3" customFormat="1" ht="25" customHeight="1" spans="1:25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3" customFormat="1" ht="25" customHeight="1" spans="1:25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3" customFormat="1" ht="25" customHeight="1" spans="1:25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3" customFormat="1" ht="25" customHeight="1" spans="1:25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3" customFormat="1" ht="25" customHeight="1" spans="1:25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3" customFormat="1" ht="25" customHeight="1" spans="1:25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3" customFormat="1" ht="25" customHeight="1" spans="1:25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3" customFormat="1" ht="25" customHeight="1" spans="1:25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3" customFormat="1" ht="25" customHeight="1" spans="1:25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3" customFormat="1" ht="25" customHeight="1" spans="1:25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3" customFormat="1" ht="25" customHeight="1" spans="1:25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3" customFormat="1" ht="25" customHeight="1" spans="1:25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3" customFormat="1" ht="25" customHeight="1" spans="1:25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3" customFormat="1" ht="25" customHeight="1" spans="1:25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3" customFormat="1" ht="25" customHeight="1" spans="1:25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3" customFormat="1" ht="25" customHeight="1" spans="1:25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3" customFormat="1" ht="25" customHeight="1" spans="1:25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3" customFormat="1" ht="25" customHeight="1" spans="1:25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3" customFormat="1" ht="25" customHeight="1" spans="1:25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3" customFormat="1" ht="25" customHeight="1" spans="1:25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3" customFormat="1" ht="25" customHeight="1" spans="1:25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="3" customFormat="1" ht="25" customHeight="1" spans="1:255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="3" customFormat="1" ht="25" customHeight="1" spans="1:255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="3" customFormat="1" ht="25" customHeight="1" spans="1:255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="3" customFormat="1" ht="25" customHeight="1" spans="1:255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="3" customFormat="1" ht="25" customHeight="1" spans="1:255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="3" customFormat="1" ht="25" customHeight="1" spans="1:255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="3" customFormat="1" ht="25" customHeight="1" spans="1:255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="3" customFormat="1" ht="25" customHeight="1" spans="1:255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="3" customFormat="1" ht="25" customHeight="1" spans="1:255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="3" customFormat="1" ht="25" customHeight="1" spans="1:255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="3" customFormat="1" ht="25" customHeight="1" spans="1:255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="3" customFormat="1" ht="25" customHeight="1" spans="1:255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="3" customFormat="1" ht="25" customHeight="1" spans="1:255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="3" customFormat="1" ht="25" customHeight="1" spans="1:255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="3" customFormat="1" ht="25" customHeight="1" spans="1:255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="3" customFormat="1" ht="25" customHeight="1" spans="1:255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</sheetData>
  <mergeCells count="1">
    <mergeCell ref="A1:F1"/>
  </mergeCells>
  <printOptions horizontalCentered="1"/>
  <pageMargins left="0.751388888888889" right="0.751388888888889" top="0.790277777777778" bottom="0.790277777777778" header="0.507638888888889" footer="0.507638888888889"/>
  <pageSetup paperSize="9" scale="95" firstPageNumber="5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99"/>
  <sheetViews>
    <sheetView workbookViewId="0">
      <selection activeCell="H1" sqref="H$1:I$1048576"/>
    </sheetView>
  </sheetViews>
  <sheetFormatPr defaultColWidth="9" defaultRowHeight="15.75"/>
  <cols>
    <col min="1" max="1" width="27.8333333333333" style="1" customWidth="1"/>
    <col min="2" max="2" width="14.5833333333333" style="1" customWidth="1"/>
    <col min="3" max="3" width="14.5833333333333" style="4" customWidth="1"/>
    <col min="4" max="4" width="13.75" style="4" customWidth="1"/>
    <col min="5" max="5" width="13.75" style="1" customWidth="1"/>
    <col min="6" max="6" width="13.75" style="5" customWidth="1"/>
    <col min="7" max="7" width="22.75" style="1" customWidth="1"/>
    <col min="8" max="16384" width="9" style="1"/>
  </cols>
  <sheetData>
    <row r="1" ht="35.25" customHeight="1" spans="1:7">
      <c r="A1" s="6" t="s">
        <v>942</v>
      </c>
      <c r="B1" s="6"/>
      <c r="C1" s="36"/>
      <c r="D1" s="6"/>
      <c r="E1" s="6"/>
      <c r="F1" s="6"/>
      <c r="G1" s="6"/>
    </row>
    <row r="2" ht="24.75" customHeight="1" spans="1:7">
      <c r="A2" s="7" t="s">
        <v>943</v>
      </c>
      <c r="B2" s="8"/>
      <c r="C2" s="37"/>
      <c r="D2" s="37"/>
      <c r="E2" s="8"/>
      <c r="F2" s="10"/>
      <c r="G2" s="11" t="s">
        <v>2</v>
      </c>
    </row>
    <row r="3" s="2" customFormat="1" ht="45" customHeight="1" spans="1:7">
      <c r="A3" s="12" t="s">
        <v>28</v>
      </c>
      <c r="B3" s="13" t="s">
        <v>944</v>
      </c>
      <c r="C3" s="14" t="s">
        <v>945</v>
      </c>
      <c r="D3" s="14" t="s">
        <v>946</v>
      </c>
      <c r="E3" s="13" t="s">
        <v>916</v>
      </c>
      <c r="F3" s="15" t="s">
        <v>917</v>
      </c>
      <c r="G3" s="13" t="s">
        <v>918</v>
      </c>
    </row>
    <row r="4" ht="23.25" customHeight="1" spans="1:7">
      <c r="A4" s="38" t="s">
        <v>947</v>
      </c>
      <c r="B4" s="19">
        <v>4004742</v>
      </c>
      <c r="C4" s="39">
        <v>4203311.22</v>
      </c>
      <c r="D4" s="19">
        <v>2083002</v>
      </c>
      <c r="E4" s="40">
        <v>49.5562163012997</v>
      </c>
      <c r="F4" s="40">
        <v>6.16581728997614</v>
      </c>
      <c r="G4" s="26"/>
    </row>
    <row r="5" ht="23.25" customHeight="1" spans="1:7">
      <c r="A5" s="41" t="s">
        <v>948</v>
      </c>
      <c r="B5" s="24">
        <v>376655</v>
      </c>
      <c r="C5" s="24">
        <v>377202.68</v>
      </c>
      <c r="D5" s="42">
        <v>175996</v>
      </c>
      <c r="E5" s="18">
        <v>46.6582050795609</v>
      </c>
      <c r="F5" s="18">
        <v>2.56177156177155</v>
      </c>
      <c r="G5" s="43"/>
    </row>
    <row r="6" ht="23.25" customHeight="1" spans="1:7">
      <c r="A6" s="41" t="s">
        <v>949</v>
      </c>
      <c r="B6" s="24">
        <v>2355</v>
      </c>
      <c r="C6" s="24">
        <v>2355</v>
      </c>
      <c r="D6" s="42">
        <v>596</v>
      </c>
      <c r="E6" s="18">
        <v>25.307855626327</v>
      </c>
      <c r="F6" s="18">
        <v>-46.6427931960609</v>
      </c>
      <c r="G6" s="43"/>
    </row>
    <row r="7" ht="23.25" customHeight="1" spans="1:7">
      <c r="A7" s="41" t="s">
        <v>950</v>
      </c>
      <c r="B7" s="24">
        <v>141168</v>
      </c>
      <c r="C7" s="24">
        <v>141474.76</v>
      </c>
      <c r="D7" s="42">
        <v>58860</v>
      </c>
      <c r="E7" s="18">
        <v>41.6045943460162</v>
      </c>
      <c r="F7" s="18">
        <v>-5.20059913994427</v>
      </c>
      <c r="G7" s="43"/>
    </row>
    <row r="8" ht="23.25" customHeight="1" spans="1:7">
      <c r="A8" s="41" t="s">
        <v>951</v>
      </c>
      <c r="B8" s="24">
        <v>682007</v>
      </c>
      <c r="C8" s="24">
        <v>687782</v>
      </c>
      <c r="D8" s="42">
        <v>283912</v>
      </c>
      <c r="E8" s="18">
        <v>41.2793588666176</v>
      </c>
      <c r="F8" s="18">
        <v>-0.426824349680321</v>
      </c>
      <c r="G8" s="44"/>
    </row>
    <row r="9" ht="23.25" customHeight="1" spans="1:7">
      <c r="A9" s="41" t="s">
        <v>952</v>
      </c>
      <c r="B9" s="24">
        <v>18551</v>
      </c>
      <c r="C9" s="24">
        <v>18551</v>
      </c>
      <c r="D9" s="42">
        <v>2137</v>
      </c>
      <c r="E9" s="18">
        <v>11.5195946310172</v>
      </c>
      <c r="F9" s="18">
        <v>-72.7353916815514</v>
      </c>
      <c r="G9" s="45"/>
    </row>
    <row r="10" ht="23.25" customHeight="1" spans="1:7">
      <c r="A10" s="41" t="s">
        <v>953</v>
      </c>
      <c r="B10" s="24">
        <v>68776</v>
      </c>
      <c r="C10" s="24">
        <v>70669.34</v>
      </c>
      <c r="D10" s="42">
        <v>20551</v>
      </c>
      <c r="E10" s="18">
        <v>29.0805036526448</v>
      </c>
      <c r="F10" s="18">
        <v>-12.0059944337401</v>
      </c>
      <c r="G10" s="45"/>
    </row>
    <row r="11" ht="23.25" customHeight="1" spans="1:7">
      <c r="A11" s="41" t="s">
        <v>954</v>
      </c>
      <c r="B11" s="24">
        <v>472940</v>
      </c>
      <c r="C11" s="24">
        <v>472940</v>
      </c>
      <c r="D11" s="42">
        <v>252982</v>
      </c>
      <c r="E11" s="18">
        <v>53.4913519685372</v>
      </c>
      <c r="F11" s="18">
        <v>10.583555536128</v>
      </c>
      <c r="G11" s="46"/>
    </row>
    <row r="12" ht="23.25" customHeight="1" spans="1:7">
      <c r="A12" s="41" t="s">
        <v>955</v>
      </c>
      <c r="B12" s="24">
        <v>413452</v>
      </c>
      <c r="C12" s="24">
        <v>416042</v>
      </c>
      <c r="D12" s="42">
        <v>273860</v>
      </c>
      <c r="E12" s="18">
        <v>65.8250849673831</v>
      </c>
      <c r="F12" s="18">
        <v>8.70264155436917</v>
      </c>
      <c r="G12" s="46"/>
    </row>
    <row r="13" ht="23.25" customHeight="1" spans="1:7">
      <c r="A13" s="41" t="s">
        <v>956</v>
      </c>
      <c r="B13" s="24">
        <v>231604</v>
      </c>
      <c r="C13" s="24">
        <v>273579.58</v>
      </c>
      <c r="D13" s="42">
        <v>99482</v>
      </c>
      <c r="E13" s="18">
        <v>36.3630940584089</v>
      </c>
      <c r="F13" s="18">
        <v>12.2201040056853</v>
      </c>
      <c r="G13" s="46"/>
    </row>
    <row r="14" ht="23.25" customHeight="1" spans="1:7">
      <c r="A14" s="41" t="s">
        <v>957</v>
      </c>
      <c r="B14" s="24">
        <v>300700</v>
      </c>
      <c r="C14" s="24">
        <v>328167.9</v>
      </c>
      <c r="D14" s="42">
        <v>272938</v>
      </c>
      <c r="E14" s="18">
        <v>83.1702308482944</v>
      </c>
      <c r="F14" s="18">
        <v>3.44438127724085</v>
      </c>
      <c r="G14" s="47"/>
    </row>
    <row r="15" ht="23.25" customHeight="1" spans="1:7">
      <c r="A15" s="41" t="s">
        <v>958</v>
      </c>
      <c r="B15" s="24">
        <v>614058</v>
      </c>
      <c r="C15" s="24">
        <v>704618</v>
      </c>
      <c r="D15" s="42">
        <v>357939</v>
      </c>
      <c r="E15" s="18">
        <v>50.7990145014746</v>
      </c>
      <c r="F15" s="18">
        <v>27.2341756628502</v>
      </c>
      <c r="G15" s="46"/>
    </row>
    <row r="16" ht="23.25" customHeight="1" spans="1:7">
      <c r="A16" s="41" t="s">
        <v>959</v>
      </c>
      <c r="B16" s="24">
        <v>116014</v>
      </c>
      <c r="C16" s="24">
        <v>116623.6</v>
      </c>
      <c r="D16" s="42">
        <v>74671</v>
      </c>
      <c r="E16" s="18">
        <v>64.027349524453</v>
      </c>
      <c r="F16" s="18">
        <v>12.4140007527286</v>
      </c>
      <c r="G16" s="46"/>
    </row>
    <row r="17" ht="23.25" customHeight="1" spans="1:7">
      <c r="A17" s="41" t="s">
        <v>960</v>
      </c>
      <c r="B17" s="24">
        <v>54572</v>
      </c>
      <c r="C17" s="24">
        <v>55105.64</v>
      </c>
      <c r="D17" s="42">
        <v>19158</v>
      </c>
      <c r="E17" s="18">
        <v>34.7659513617844</v>
      </c>
      <c r="F17" s="18">
        <v>16.4832492247826</v>
      </c>
      <c r="G17" s="46"/>
    </row>
    <row r="18" ht="23.25" customHeight="1" spans="1:7">
      <c r="A18" s="41" t="s">
        <v>961</v>
      </c>
      <c r="B18" s="24">
        <v>5255</v>
      </c>
      <c r="C18" s="24">
        <v>5548.72</v>
      </c>
      <c r="D18" s="42">
        <v>2706</v>
      </c>
      <c r="E18" s="18">
        <v>48.768004152309</v>
      </c>
      <c r="F18" s="18">
        <v>-28.7894736842105</v>
      </c>
      <c r="G18" s="46"/>
    </row>
    <row r="19" ht="23.25" customHeight="1" spans="1:7">
      <c r="A19" s="41" t="s">
        <v>962</v>
      </c>
      <c r="B19" s="24">
        <v>528</v>
      </c>
      <c r="C19" s="24">
        <v>528</v>
      </c>
      <c r="D19" s="42">
        <v>260</v>
      </c>
      <c r="E19" s="18">
        <v>49.2424242424242</v>
      </c>
      <c r="F19" s="18">
        <v>-19.7530864197531</v>
      </c>
      <c r="G19" s="46"/>
    </row>
    <row r="20" ht="29" customHeight="1" spans="1:7">
      <c r="A20" s="41" t="s">
        <v>963</v>
      </c>
      <c r="B20" s="24">
        <v>30755</v>
      </c>
      <c r="C20" s="24">
        <v>31191</v>
      </c>
      <c r="D20" s="42">
        <v>10224</v>
      </c>
      <c r="E20" s="18">
        <v>32.7786861594691</v>
      </c>
      <c r="F20" s="18">
        <v>-51.9684299539603</v>
      </c>
      <c r="G20" s="48"/>
    </row>
    <row r="21" ht="23.25" customHeight="1" spans="1:7">
      <c r="A21" s="41" t="s">
        <v>964</v>
      </c>
      <c r="B21" s="24">
        <v>92384</v>
      </c>
      <c r="C21" s="24">
        <v>92384</v>
      </c>
      <c r="D21" s="42">
        <v>50014</v>
      </c>
      <c r="E21" s="18">
        <v>54.1370800138552</v>
      </c>
      <c r="F21" s="18">
        <v>-18.4563211269443</v>
      </c>
      <c r="G21" s="46"/>
    </row>
    <row r="22" ht="23.25" customHeight="1" spans="1:7">
      <c r="A22" s="41" t="s">
        <v>965</v>
      </c>
      <c r="B22" s="24">
        <v>6713</v>
      </c>
      <c r="C22" s="24">
        <v>6713</v>
      </c>
      <c r="D22" s="42">
        <v>3080</v>
      </c>
      <c r="E22" s="18">
        <v>45.881126173097</v>
      </c>
      <c r="F22" s="18">
        <v>-21.5885947046843</v>
      </c>
      <c r="G22" s="46"/>
    </row>
    <row r="23" ht="23.25" customHeight="1" spans="1:7">
      <c r="A23" s="41" t="s">
        <v>966</v>
      </c>
      <c r="B23" s="24">
        <v>41430</v>
      </c>
      <c r="C23" s="24">
        <v>41430</v>
      </c>
      <c r="D23" s="42">
        <v>20077</v>
      </c>
      <c r="E23" s="18">
        <v>48.4600531016172</v>
      </c>
      <c r="F23" s="18"/>
      <c r="G23" s="26"/>
    </row>
    <row r="24" ht="23.25" customHeight="1" spans="1:7">
      <c r="A24" s="41" t="s">
        <v>967</v>
      </c>
      <c r="B24" s="24">
        <v>66931</v>
      </c>
      <c r="C24" s="24">
        <v>66931</v>
      </c>
      <c r="D24" s="42">
        <v>62155</v>
      </c>
      <c r="E24" s="18">
        <v>92.8642930779459</v>
      </c>
      <c r="F24" s="18">
        <v>9.91547004314919</v>
      </c>
      <c r="G24" s="46"/>
    </row>
    <row r="25" s="35" customFormat="1" ht="23.25" customHeight="1" spans="1:7">
      <c r="A25" s="41" t="s">
        <v>968</v>
      </c>
      <c r="B25" s="24">
        <v>267894</v>
      </c>
      <c r="C25" s="24">
        <v>293474</v>
      </c>
      <c r="D25" s="42">
        <v>41404</v>
      </c>
      <c r="E25" s="18">
        <v>14.1082344602929</v>
      </c>
      <c r="F25" s="18">
        <v>-2.3375398042222</v>
      </c>
      <c r="G25" s="46"/>
    </row>
    <row r="26" customFormat="1" ht="25" customHeight="1" spans="1:254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customFormat="1" ht="25" customHeight="1" spans="1:254">
      <c r="A27" s="1"/>
      <c r="B27" s="1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customFormat="1" ht="25" customHeight="1" spans="1:254">
      <c r="A28" s="1"/>
      <c r="B28" s="1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customFormat="1" ht="25" customHeight="1" spans="1:254">
      <c r="A29" s="1"/>
      <c r="B29" s="1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="3" customFormat="1" ht="25" customHeight="1" spans="1:254">
      <c r="A30" s="1"/>
      <c r="B30" s="1"/>
      <c r="C30" s="4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="3" customFormat="1" ht="25" customHeight="1" spans="1:254">
      <c r="A31" s="1"/>
      <c r="B31" s="1"/>
      <c r="C31" s="4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="3" customFormat="1" ht="25" customHeight="1" spans="1:254">
      <c r="A32" s="1"/>
      <c r="B32" s="1"/>
      <c r="C32" s="4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="3" customFormat="1" ht="25" customHeight="1" spans="1:254">
      <c r="A33" s="1"/>
      <c r="B33" s="1"/>
      <c r="C33" s="4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="3" customFormat="1" ht="25" customHeight="1" spans="1:254">
      <c r="A34" s="1"/>
      <c r="B34" s="1"/>
      <c r="C34" s="4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="3" customFormat="1" ht="25" customHeight="1" spans="1:254">
      <c r="A35" s="1"/>
      <c r="B35" s="1"/>
      <c r="C35" s="4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="3" customFormat="1" ht="25" customHeight="1" spans="1:254">
      <c r="A36" s="1"/>
      <c r="B36" s="1"/>
      <c r="C36" s="4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="3" customFormat="1" ht="25" customHeight="1" spans="1:254">
      <c r="A37" s="1"/>
      <c r="B37" s="1"/>
      <c r="C37" s="4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="3" customFormat="1" ht="25" customHeight="1" spans="1:254">
      <c r="A38" s="1"/>
      <c r="B38" s="1"/>
      <c r="C38" s="4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="3" customFormat="1" ht="25" customHeight="1" spans="1:254">
      <c r="A39" s="1"/>
      <c r="B39" s="1"/>
      <c r="C39" s="4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3" customFormat="1" ht="25" customHeight="1" spans="1:254">
      <c r="A40" s="1"/>
      <c r="B40" s="1"/>
      <c r="C40" s="4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="3" customFormat="1" ht="25" customHeight="1" spans="1:254">
      <c r="A41" s="1"/>
      <c r="B41" s="1"/>
      <c r="C41" s="4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="3" customFormat="1" ht="25" customHeight="1" spans="1:254">
      <c r="A42" s="1"/>
      <c r="B42" s="1"/>
      <c r="C42" s="4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="3" customFormat="1" ht="25" customHeight="1" spans="1:254">
      <c r="A43" s="1"/>
      <c r="B43" s="1"/>
      <c r="C43" s="4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="3" customFormat="1" ht="25" customHeight="1" spans="1:254">
      <c r="A44" s="1"/>
      <c r="B44" s="1"/>
      <c r="C44" s="4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="3" customFormat="1" ht="25" customHeight="1" spans="1:254">
      <c r="A45" s="1"/>
      <c r="B45" s="1"/>
      <c r="C45" s="4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="3" customFormat="1" ht="25" customHeight="1" spans="1:254">
      <c r="A46" s="1"/>
      <c r="B46" s="1"/>
      <c r="C46" s="4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="3" customFormat="1" ht="25" customHeight="1" spans="1:254">
      <c r="A47" s="1"/>
      <c r="B47" s="1"/>
      <c r="C47" s="4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="3" customFormat="1" ht="25" customHeight="1" spans="1:254">
      <c r="A48" s="1"/>
      <c r="B48" s="1"/>
      <c r="C48" s="4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="3" customFormat="1" ht="25" customHeight="1" spans="1:254">
      <c r="A49" s="1"/>
      <c r="B49" s="1"/>
      <c r="C49" s="4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="3" customFormat="1" ht="25" customHeight="1" spans="1:254">
      <c r="A50" s="1"/>
      <c r="B50" s="1"/>
      <c r="C50" s="4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="3" customFormat="1" ht="25" customHeight="1" spans="1:254">
      <c r="A51" s="1"/>
      <c r="B51" s="1"/>
      <c r="C51" s="4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="3" customFormat="1" ht="25" customHeight="1" spans="1:254">
      <c r="A52" s="1"/>
      <c r="B52" s="1"/>
      <c r="C52" s="4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="3" customFormat="1" ht="25" customHeight="1" spans="1:254">
      <c r="A53" s="1"/>
      <c r="B53" s="1"/>
      <c r="C53" s="4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="3" customFormat="1" ht="25" customHeight="1" spans="1:254">
      <c r="A54" s="1"/>
      <c r="B54" s="1"/>
      <c r="C54" s="4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="3" customFormat="1" ht="25" customHeight="1" spans="1:254">
      <c r="A55" s="1"/>
      <c r="B55" s="1"/>
      <c r="C55" s="4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="3" customFormat="1" ht="25" customHeight="1" spans="1:254">
      <c r="A56" s="1"/>
      <c r="B56" s="1"/>
      <c r="C56" s="4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="3" customFormat="1" ht="25" customHeight="1" spans="1:254">
      <c r="A57" s="1"/>
      <c r="B57" s="1"/>
      <c r="C57" s="4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="3" customFormat="1" ht="25" customHeight="1" spans="1:254">
      <c r="A58" s="1"/>
      <c r="B58" s="1"/>
      <c r="C58" s="4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="3" customFormat="1" ht="25" customHeight="1" spans="1:254">
      <c r="A59" s="1"/>
      <c r="B59" s="1"/>
      <c r="C59" s="4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="3" customFormat="1" ht="25" customHeight="1" spans="1:254">
      <c r="A60" s="1"/>
      <c r="B60" s="1"/>
      <c r="C60" s="4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="3" customFormat="1" ht="25" customHeight="1" spans="1:254">
      <c r="A61" s="1"/>
      <c r="B61" s="1"/>
      <c r="C61" s="4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="3" customFormat="1" ht="25" customHeight="1" spans="1:254">
      <c r="A62" s="1"/>
      <c r="B62" s="1"/>
      <c r="C62" s="4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="3" customFormat="1" ht="25" customHeight="1" spans="1:254">
      <c r="A63" s="1"/>
      <c r="B63" s="1"/>
      <c r="C63" s="4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="3" customFormat="1" ht="25" customHeight="1" spans="1:254">
      <c r="A64" s="1"/>
      <c r="B64" s="1"/>
      <c r="C64" s="4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="3" customFormat="1" ht="25" customHeight="1" spans="1:254">
      <c r="A65" s="1"/>
      <c r="B65" s="1"/>
      <c r="C65" s="4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="3" customFormat="1" ht="25" customHeight="1" spans="1:254">
      <c r="A66" s="1"/>
      <c r="B66" s="1"/>
      <c r="C66" s="4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5" customHeight="1" spans="1:254">
      <c r="A67" s="1"/>
      <c r="B67" s="1"/>
      <c r="C67" s="4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="3" customFormat="1" ht="25" customHeight="1" spans="1:254">
      <c r="A68" s="1"/>
      <c r="B68" s="1"/>
      <c r="C68" s="4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="3" customFormat="1" ht="25" customHeight="1" spans="1:254">
      <c r="A69" s="1"/>
      <c r="B69" s="1"/>
      <c r="C69" s="4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="3" customFormat="1" ht="25" customHeight="1" spans="1:254">
      <c r="A70" s="1"/>
      <c r="B70" s="1"/>
      <c r="C70" s="4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="3" customFormat="1" ht="25" customHeight="1" spans="1:254">
      <c r="A71" s="1"/>
      <c r="B71" s="1"/>
      <c r="C71" s="4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="3" customFormat="1" ht="25" customHeight="1" spans="1:254">
      <c r="A72" s="1"/>
      <c r="B72" s="1"/>
      <c r="C72" s="4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="3" customFormat="1" ht="25" customHeight="1" spans="1:254">
      <c r="A73" s="1"/>
      <c r="B73" s="1"/>
      <c r="C73" s="4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="3" customFormat="1" ht="25" customHeight="1" spans="1:254">
      <c r="A74" s="1"/>
      <c r="B74" s="1"/>
      <c r="C74" s="4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3" customFormat="1" ht="25" customHeight="1" spans="1:254">
      <c r="A75" s="1"/>
      <c r="B75" s="1"/>
      <c r="C75" s="4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="3" customFormat="1" ht="25" customHeight="1" spans="1:254">
      <c r="A76" s="1"/>
      <c r="B76" s="1"/>
      <c r="C76" s="4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="3" customFormat="1" ht="25" customHeight="1" spans="1:254">
      <c r="A77" s="1"/>
      <c r="B77" s="1"/>
      <c r="C77" s="4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="3" customFormat="1" ht="25" customHeight="1" spans="1:254">
      <c r="A78" s="1"/>
      <c r="B78" s="1"/>
      <c r="C78" s="4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="3" customFormat="1" ht="25" customHeight="1" spans="1:254">
      <c r="A79" s="1"/>
      <c r="B79" s="1"/>
      <c r="C79" s="4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="3" customFormat="1" ht="25" customHeight="1" spans="1:254">
      <c r="A80" s="1"/>
      <c r="B80" s="1"/>
      <c r="C80" s="4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="3" customFormat="1" ht="25" customHeight="1" spans="1:254">
      <c r="A81" s="1"/>
      <c r="B81" s="1"/>
      <c r="C81" s="4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="3" customFormat="1" ht="25" customHeight="1" spans="1:254">
      <c r="A82" s="1"/>
      <c r="B82" s="1"/>
      <c r="C82" s="4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="3" customFormat="1" ht="25" customHeight="1" spans="1:254">
      <c r="A83" s="1"/>
      <c r="B83" s="1"/>
      <c r="C83" s="4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="3" customFormat="1" ht="25" customHeight="1" spans="1:254">
      <c r="A84" s="1"/>
      <c r="B84" s="1"/>
      <c r="C84" s="4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="3" customFormat="1" ht="25" customHeight="1" spans="1:254">
      <c r="A85" s="1"/>
      <c r="B85" s="1"/>
      <c r="C85" s="4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="3" customFormat="1" ht="25" customHeight="1" spans="1:254">
      <c r="A86" s="1"/>
      <c r="B86" s="1"/>
      <c r="C86" s="4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="3" customFormat="1" ht="25" customHeight="1" spans="1:254">
      <c r="A87" s="1"/>
      <c r="B87" s="1"/>
      <c r="C87" s="4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="3" customFormat="1" ht="25" customHeight="1" spans="1:254">
      <c r="A88" s="1"/>
      <c r="B88" s="1"/>
      <c r="C88" s="4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="3" customFormat="1" ht="25" customHeight="1" spans="1:254">
      <c r="A89" s="1"/>
      <c r="B89" s="1"/>
      <c r="C89" s="4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="3" customFormat="1" ht="25" customHeight="1" spans="1:254">
      <c r="A90" s="1"/>
      <c r="B90" s="1"/>
      <c r="C90" s="4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="3" customFormat="1" ht="25" customHeight="1" spans="1:254">
      <c r="A91" s="1"/>
      <c r="B91" s="1"/>
      <c r="C91" s="4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="3" customFormat="1" ht="25" customHeight="1" spans="1:254">
      <c r="A92" s="1"/>
      <c r="B92" s="1"/>
      <c r="C92" s="4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="3" customFormat="1" ht="25" customHeight="1" spans="1:254">
      <c r="A93" s="1"/>
      <c r="B93" s="1"/>
      <c r="C93" s="4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="3" customFormat="1" ht="25" customHeight="1" spans="1:254">
      <c r="A94" s="1"/>
      <c r="B94" s="1"/>
      <c r="C94" s="4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="3" customFormat="1" ht="25" customHeight="1" spans="1:254">
      <c r="A95" s="1"/>
      <c r="B95" s="1"/>
      <c r="C95" s="4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="3" customFormat="1" ht="25" customHeight="1" spans="1:254">
      <c r="A96" s="1"/>
      <c r="B96" s="1"/>
      <c r="C96" s="4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="3" customFormat="1" ht="25" customHeight="1" spans="1:254">
      <c r="A97" s="1"/>
      <c r="B97" s="1"/>
      <c r="C97" s="4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="3" customFormat="1" ht="25" customHeight="1" spans="1:254">
      <c r="A98" s="1"/>
      <c r="B98" s="1"/>
      <c r="C98" s="4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="3" customFormat="1" ht="25" customHeight="1" spans="1:254">
      <c r="A99" s="1"/>
      <c r="B99" s="1"/>
      <c r="C99" s="4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="3" customFormat="1" ht="25" customHeight="1" spans="1:254">
      <c r="A100" s="1"/>
      <c r="B100" s="1"/>
      <c r="C100" s="4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="3" customFormat="1" ht="25" customHeight="1" spans="1:254">
      <c r="A101" s="1"/>
      <c r="B101" s="1"/>
      <c r="C101" s="4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="3" customFormat="1" ht="25" customHeight="1" spans="1:254">
      <c r="A102" s="1"/>
      <c r="B102" s="1"/>
      <c r="C102" s="4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="3" customFormat="1" ht="25" customHeight="1" spans="1:254">
      <c r="A103" s="1"/>
      <c r="B103" s="1"/>
      <c r="C103" s="4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="3" customFormat="1" ht="25" customHeight="1" spans="1:254">
      <c r="A104" s="1"/>
      <c r="B104" s="1"/>
      <c r="C104" s="4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="3" customFormat="1" ht="25" customHeight="1" spans="1:254">
      <c r="A105" s="1"/>
      <c r="B105" s="1"/>
      <c r="C105" s="4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="3" customFormat="1" ht="25" customHeight="1" spans="1:254">
      <c r="A106" s="1"/>
      <c r="B106" s="1"/>
      <c r="C106" s="4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="3" customFormat="1" ht="25" customHeight="1" spans="1:254">
      <c r="A107" s="1"/>
      <c r="B107" s="1"/>
      <c r="C107" s="4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="3" customFormat="1" ht="25" customHeight="1" spans="1:254">
      <c r="A108" s="1"/>
      <c r="B108" s="1"/>
      <c r="C108" s="4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="3" customFormat="1" ht="25" customHeight="1" spans="1:254">
      <c r="A109" s="1"/>
      <c r="B109" s="1"/>
      <c r="C109" s="4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="3" customFormat="1" ht="25" customHeight="1" spans="1:254">
      <c r="A110" s="1"/>
      <c r="B110" s="1"/>
      <c r="C110" s="4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="3" customFormat="1" ht="25" customHeight="1" spans="1:254">
      <c r="A111" s="1"/>
      <c r="B111" s="1"/>
      <c r="C111" s="4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="3" customFormat="1" ht="25" customHeight="1" spans="1:254">
      <c r="A112" s="1"/>
      <c r="B112" s="1"/>
      <c r="C112" s="4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="3" customFormat="1" ht="25" customHeight="1" spans="1:254">
      <c r="A113" s="1"/>
      <c r="B113" s="1"/>
      <c r="C113" s="4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="3" customFormat="1" ht="25" customHeight="1" spans="1:254">
      <c r="A114" s="1"/>
      <c r="B114" s="1"/>
      <c r="C114" s="4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="3" customFormat="1" ht="25" customHeight="1" spans="1:254">
      <c r="A115" s="1"/>
      <c r="B115" s="1"/>
      <c r="C115" s="4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="3" customFormat="1" ht="25" customHeight="1" spans="1:254">
      <c r="A116" s="1"/>
      <c r="B116" s="1"/>
      <c r="C116" s="4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5" customHeight="1" spans="1:254">
      <c r="A117" s="1"/>
      <c r="B117" s="1"/>
      <c r="C117" s="4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5" customHeight="1" spans="1:254">
      <c r="A118" s="1"/>
      <c r="B118" s="1"/>
      <c r="C118" s="4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="3" customFormat="1" ht="25" customHeight="1" spans="1:254">
      <c r="A119" s="1"/>
      <c r="B119" s="1"/>
      <c r="C119" s="4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="3" customFormat="1" ht="25" customHeight="1" spans="1:254">
      <c r="A120" s="1"/>
      <c r="B120" s="1"/>
      <c r="C120" s="4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="3" customFormat="1" ht="25" customHeight="1" spans="1:254">
      <c r="A121" s="1"/>
      <c r="B121" s="1"/>
      <c r="C121" s="4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="3" customFormat="1" ht="25" customHeight="1" spans="1:254">
      <c r="A122" s="1"/>
      <c r="B122" s="1"/>
      <c r="C122" s="4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="3" customFormat="1" ht="25" customHeight="1" spans="1:254">
      <c r="A123" s="1"/>
      <c r="B123" s="1"/>
      <c r="C123" s="4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="3" customFormat="1" ht="25" customHeight="1" spans="1:254">
      <c r="A124" s="1"/>
      <c r="B124" s="1"/>
      <c r="C124" s="4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="3" customFormat="1" ht="25" customHeight="1" spans="1:254">
      <c r="A125" s="1"/>
      <c r="B125" s="1"/>
      <c r="C125" s="4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="3" customFormat="1" ht="25" customHeight="1" spans="1:254">
      <c r="A126" s="1"/>
      <c r="B126" s="1"/>
      <c r="C126" s="4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="3" customFormat="1" ht="25" customHeight="1" spans="1:254">
      <c r="A127" s="1"/>
      <c r="B127" s="1"/>
      <c r="C127" s="4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3" customFormat="1" ht="25" customHeight="1" spans="1:254">
      <c r="A128" s="1"/>
      <c r="B128" s="1"/>
      <c r="C128" s="4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="3" customFormat="1" ht="25" customHeight="1" spans="1:254">
      <c r="A129" s="1"/>
      <c r="B129" s="1"/>
      <c r="C129" s="4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="3" customFormat="1" ht="25" customHeight="1" spans="1:254">
      <c r="A130" s="1"/>
      <c r="B130" s="1"/>
      <c r="C130" s="4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="3" customFormat="1" ht="25" customHeight="1" spans="1:254">
      <c r="A131" s="1"/>
      <c r="B131" s="1"/>
      <c r="C131" s="4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="3" customFormat="1" ht="25" customHeight="1" spans="1:254">
      <c r="A132" s="1"/>
      <c r="B132" s="1"/>
      <c r="C132" s="4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="3" customFormat="1" ht="25" customHeight="1" spans="1:254">
      <c r="A133" s="1"/>
      <c r="B133" s="1"/>
      <c r="C133" s="4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="3" customFormat="1" ht="25" customHeight="1" spans="1:254">
      <c r="A134" s="1"/>
      <c r="B134" s="1"/>
      <c r="C134" s="4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="3" customFormat="1" ht="25" customHeight="1" spans="1:254">
      <c r="A135" s="1"/>
      <c r="B135" s="1"/>
      <c r="C135" s="4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="3" customFormat="1" ht="25" customHeight="1" spans="1:254">
      <c r="A136" s="1"/>
      <c r="B136" s="1"/>
      <c r="C136" s="4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="3" customFormat="1" ht="25" customHeight="1" spans="1:254">
      <c r="A137" s="1"/>
      <c r="B137" s="1"/>
      <c r="C137" s="4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="3" customFormat="1" ht="25" customHeight="1" spans="1:254">
      <c r="A138" s="1"/>
      <c r="B138" s="1"/>
      <c r="C138" s="4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="3" customFormat="1" ht="25" customHeight="1" spans="1:254">
      <c r="A139" s="1"/>
      <c r="B139" s="1"/>
      <c r="C139" s="4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="3" customFormat="1" ht="25" customHeight="1" spans="1:254">
      <c r="A140" s="1"/>
      <c r="B140" s="1"/>
      <c r="C140" s="4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="3" customFormat="1" ht="25" customHeight="1" spans="1:254">
      <c r="A141" s="1"/>
      <c r="B141" s="1"/>
      <c r="C141" s="4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="3" customFormat="1" ht="25" customHeight="1" spans="1:254">
      <c r="A142" s="1"/>
      <c r="B142" s="1"/>
      <c r="C142" s="4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="3" customFormat="1" ht="25" customHeight="1" spans="1:254">
      <c r="A143" s="1"/>
      <c r="B143" s="1"/>
      <c r="C143" s="4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="3" customFormat="1" ht="25" customHeight="1" spans="1:254">
      <c r="A144" s="1"/>
      <c r="B144" s="1"/>
      <c r="C144" s="4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="3" customFormat="1" ht="25" customHeight="1" spans="1:254">
      <c r="A145" s="1"/>
      <c r="B145" s="1"/>
      <c r="C145" s="4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="3" customFormat="1" ht="25" customHeight="1" spans="1:254">
      <c r="A146" s="1"/>
      <c r="B146" s="1"/>
      <c r="C146" s="4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="3" customFormat="1" ht="25" customHeight="1" spans="1:254">
      <c r="A147" s="1"/>
      <c r="B147" s="1"/>
      <c r="C147" s="4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="3" customFormat="1" ht="25" customHeight="1" spans="1:254">
      <c r="A148" s="1"/>
      <c r="B148" s="1"/>
      <c r="C148" s="4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="3" customFormat="1" ht="25" customHeight="1" spans="1:254">
      <c r="A149" s="1"/>
      <c r="B149" s="1"/>
      <c r="C149" s="4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="3" customFormat="1" ht="25" customHeight="1" spans="1:254">
      <c r="A150" s="1"/>
      <c r="B150" s="1"/>
      <c r="C150" s="4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="3" customFormat="1" ht="25" customHeight="1" spans="1:254">
      <c r="A151" s="1"/>
      <c r="B151" s="1"/>
      <c r="C151" s="4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="3" customFormat="1" ht="25" customHeight="1" spans="1:254">
      <c r="A152" s="1"/>
      <c r="B152" s="1"/>
      <c r="C152" s="4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="3" customFormat="1" ht="25" customHeight="1" spans="1:254">
      <c r="A153" s="1"/>
      <c r="B153" s="1"/>
      <c r="C153" s="4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="3" customFormat="1" ht="25" customHeight="1" spans="1:254">
      <c r="A154" s="1"/>
      <c r="B154" s="1"/>
      <c r="C154" s="4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="3" customFormat="1" ht="25" customHeight="1" spans="1:254">
      <c r="A155" s="1"/>
      <c r="B155" s="1"/>
      <c r="C155" s="4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="3" customFormat="1" ht="25" customHeight="1" spans="1:254">
      <c r="A156" s="1"/>
      <c r="B156" s="1"/>
      <c r="C156" s="4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="3" customFormat="1" ht="25" customHeight="1" spans="1:254">
      <c r="A157" s="1"/>
      <c r="B157" s="1"/>
      <c r="C157" s="4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="3" customFormat="1" ht="25" customHeight="1" spans="1:254">
      <c r="A158" s="1"/>
      <c r="B158" s="1"/>
      <c r="C158" s="4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="3" customFormat="1" ht="25" customHeight="1" spans="1:254">
      <c r="A159" s="1"/>
      <c r="B159" s="1"/>
      <c r="C159" s="4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="3" customFormat="1" ht="25" customHeight="1" spans="1:254">
      <c r="A160" s="1"/>
      <c r="B160" s="1"/>
      <c r="C160" s="4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="3" customFormat="1" ht="25" customHeight="1" spans="1:254">
      <c r="A161" s="1"/>
      <c r="B161" s="1"/>
      <c r="C161" s="4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="3" customFormat="1" ht="25" customHeight="1" spans="1:254">
      <c r="A162" s="1"/>
      <c r="B162" s="1"/>
      <c r="C162" s="4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="3" customFormat="1" ht="25" customHeight="1" spans="1:254">
      <c r="A163" s="1"/>
      <c r="B163" s="1"/>
      <c r="C163" s="4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="3" customFormat="1" ht="25" customHeight="1" spans="1:254">
      <c r="A164" s="1"/>
      <c r="B164" s="1"/>
      <c r="C164" s="4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="3" customFormat="1" ht="25" customHeight="1" spans="1:254">
      <c r="A165" s="1"/>
      <c r="B165" s="1"/>
      <c r="C165" s="4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="3" customFormat="1" ht="25" customHeight="1" spans="1:254">
      <c r="A166" s="1"/>
      <c r="B166" s="1"/>
      <c r="C166" s="4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="3" customFormat="1" ht="25" customHeight="1" spans="1:254">
      <c r="A167" s="1"/>
      <c r="B167" s="1"/>
      <c r="C167" s="4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="3" customFormat="1" ht="25" customHeight="1" spans="1:254">
      <c r="A168" s="1"/>
      <c r="B168" s="1"/>
      <c r="C168" s="4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="3" customFormat="1" ht="25" customHeight="1" spans="1:254">
      <c r="A169" s="1"/>
      <c r="B169" s="1"/>
      <c r="C169" s="4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="3" customFormat="1" ht="25" customHeight="1" spans="1:254">
      <c r="A170" s="1"/>
      <c r="B170" s="1"/>
      <c r="C170" s="4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="3" customFormat="1" ht="25" customHeight="1" spans="1:254">
      <c r="A171" s="1"/>
      <c r="B171" s="1"/>
      <c r="C171" s="4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="3" customFormat="1" ht="25" customHeight="1" spans="1:254">
      <c r="A172" s="1"/>
      <c r="B172" s="1"/>
      <c r="C172" s="4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="3" customFormat="1" ht="25" customHeight="1" spans="1:254">
      <c r="A173" s="1"/>
      <c r="B173" s="1"/>
      <c r="C173" s="4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="3" customFormat="1" ht="25" customHeight="1" spans="1:254">
      <c r="A174" s="1"/>
      <c r="B174" s="1"/>
      <c r="C174" s="4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="3" customFormat="1" ht="25" customHeight="1" spans="1:254">
      <c r="A175" s="1"/>
      <c r="B175" s="1"/>
      <c r="C175" s="4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="3" customFormat="1" ht="25" customHeight="1" spans="1:254">
      <c r="A176" s="1"/>
      <c r="B176" s="1"/>
      <c r="C176" s="4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="3" customFormat="1" ht="25" customHeight="1" spans="1:254">
      <c r="A177" s="1"/>
      <c r="B177" s="1"/>
      <c r="C177" s="4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="3" customFormat="1" ht="25" customHeight="1" spans="1:254">
      <c r="A178" s="1"/>
      <c r="B178" s="1"/>
      <c r="C178" s="4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="3" customFormat="1" ht="25" customHeight="1" spans="1:254">
      <c r="A179" s="1"/>
      <c r="B179" s="1"/>
      <c r="C179" s="4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="3" customFormat="1" ht="25" customHeight="1" spans="1:254">
      <c r="A180" s="1"/>
      <c r="B180" s="1"/>
      <c r="C180" s="4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="3" customFormat="1" ht="25" customHeight="1" spans="1:254">
      <c r="A181" s="1"/>
      <c r="B181" s="1"/>
      <c r="C181" s="4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="3" customFormat="1" ht="25" customHeight="1" spans="1:254">
      <c r="A182" s="1"/>
      <c r="B182" s="1"/>
      <c r="C182" s="4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="3" customFormat="1" ht="25" customHeight="1" spans="1:254">
      <c r="A183" s="1"/>
      <c r="B183" s="1"/>
      <c r="C183" s="4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="3" customFormat="1" ht="25" customHeight="1" spans="1:254">
      <c r="A184" s="1"/>
      <c r="B184" s="1"/>
      <c r="C184" s="4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="3" customFormat="1" ht="25" customHeight="1" spans="1:254">
      <c r="A185" s="1"/>
      <c r="B185" s="1"/>
      <c r="C185" s="4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="3" customFormat="1" ht="25" customHeight="1" spans="1:254">
      <c r="A186" s="1"/>
      <c r="B186" s="1"/>
      <c r="C186" s="4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="3" customFormat="1" ht="25" customHeight="1" spans="1:254">
      <c r="A187" s="1"/>
      <c r="B187" s="1"/>
      <c r="C187" s="4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="3" customFormat="1" ht="25" customHeight="1" spans="1:254">
      <c r="A188" s="1"/>
      <c r="B188" s="1"/>
      <c r="C188" s="4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="3" customFormat="1" ht="25" customHeight="1" spans="1:254">
      <c r="A189" s="1"/>
      <c r="B189" s="1"/>
      <c r="C189" s="4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="3" customFormat="1" ht="25" customHeight="1" spans="1:254">
      <c r="A190" s="1"/>
      <c r="B190" s="1"/>
      <c r="C190" s="4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="3" customFormat="1" ht="25" customHeight="1" spans="1:254">
      <c r="A191" s="1"/>
      <c r="B191" s="1"/>
      <c r="C191" s="4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="3" customFormat="1" ht="25" customHeight="1" spans="1:254">
      <c r="A192" s="1"/>
      <c r="B192" s="1"/>
      <c r="C192" s="4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="3" customFormat="1" ht="25" customHeight="1" spans="1:254">
      <c r="A193" s="1"/>
      <c r="B193" s="1"/>
      <c r="C193" s="4"/>
      <c r="D193" s="4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="3" customFormat="1" ht="25" customHeight="1" spans="1:254">
      <c r="A194" s="1"/>
      <c r="B194" s="1"/>
      <c r="C194" s="4"/>
      <c r="D194" s="4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="3" customFormat="1" ht="25" customHeight="1" spans="1:254">
      <c r="A195" s="1"/>
      <c r="B195" s="1"/>
      <c r="C195" s="4"/>
      <c r="D195" s="4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="3" customFormat="1" ht="25" customHeight="1" spans="1:254">
      <c r="A196" s="1"/>
      <c r="B196" s="1"/>
      <c r="C196" s="4"/>
      <c r="D196" s="4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="3" customFormat="1" ht="25" customHeight="1" spans="1:254">
      <c r="A197" s="1"/>
      <c r="B197" s="1"/>
      <c r="C197" s="4"/>
      <c r="D197" s="4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="3" customFormat="1" ht="25" customHeight="1" spans="1:254">
      <c r="A198" s="1"/>
      <c r="B198" s="1"/>
      <c r="C198" s="4"/>
      <c r="D198" s="4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="3" customFormat="1" ht="25" customHeight="1" spans="1:254">
      <c r="A199" s="1"/>
      <c r="B199" s="1"/>
      <c r="C199" s="4"/>
      <c r="D199" s="4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</sheetData>
  <mergeCells count="1">
    <mergeCell ref="A1:G1"/>
  </mergeCells>
  <printOptions horizontalCentered="1"/>
  <pageMargins left="0.751388888888889" right="0.751388888888889" top="0.790277777777778" bottom="0.790277777777778" header="0.507638888888889" footer="0.507638888888889"/>
  <pageSetup paperSize="9" firstPageNumber="7" orientation="landscape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6"/>
  <sheetViews>
    <sheetView workbookViewId="0">
      <pane ySplit="3" topLeftCell="A4" activePane="bottomLeft" state="frozen"/>
      <selection/>
      <selection pane="bottomLeft" activeCell="G1" sqref="G$1:G$1048576"/>
    </sheetView>
  </sheetViews>
  <sheetFormatPr defaultColWidth="9" defaultRowHeight="15.75"/>
  <cols>
    <col min="1" max="1" width="36.8333333333333" style="1" customWidth="1"/>
    <col min="2" max="2" width="14.5833333333333" style="1" customWidth="1"/>
    <col min="3" max="4" width="13.75" style="1" customWidth="1"/>
    <col min="5" max="5" width="13.75" style="5" customWidth="1"/>
    <col min="6" max="6" width="29.25" style="1" customWidth="1"/>
    <col min="7" max="16384" width="9" style="1"/>
  </cols>
  <sheetData>
    <row r="1" ht="35.25" customHeight="1" spans="1:6">
      <c r="A1" s="6" t="s">
        <v>969</v>
      </c>
      <c r="B1" s="6"/>
      <c r="C1" s="6"/>
      <c r="D1" s="6"/>
      <c r="E1" s="6"/>
      <c r="F1" s="6"/>
    </row>
    <row r="2" ht="24.75" customHeight="1" spans="1:6">
      <c r="A2" s="7" t="s">
        <v>970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914</v>
      </c>
      <c r="C3" s="13" t="s">
        <v>915</v>
      </c>
      <c r="D3" s="13" t="s">
        <v>916</v>
      </c>
      <c r="E3" s="15" t="s">
        <v>917</v>
      </c>
      <c r="F3" s="13" t="s">
        <v>918</v>
      </c>
    </row>
    <row r="4" ht="24" customHeight="1" spans="1:6">
      <c r="A4" s="28" t="s">
        <v>971</v>
      </c>
      <c r="B4" s="19">
        <v>440153</v>
      </c>
      <c r="C4" s="19">
        <v>175015</v>
      </c>
      <c r="D4" s="29">
        <v>39.7623099240491</v>
      </c>
      <c r="E4" s="29">
        <v>17.9974514734933</v>
      </c>
      <c r="F4" s="30"/>
    </row>
    <row r="5" ht="24" customHeight="1" spans="1:6">
      <c r="A5" s="31" t="s">
        <v>972</v>
      </c>
      <c r="B5" s="32">
        <v>391958</v>
      </c>
      <c r="C5" s="32">
        <v>149938</v>
      </c>
      <c r="D5" s="18">
        <v>38.2535883946749</v>
      </c>
      <c r="E5" s="18">
        <v>10.1262568765562</v>
      </c>
      <c r="F5" s="33"/>
    </row>
    <row r="6" ht="24" customHeight="1" spans="1:6">
      <c r="A6" s="31" t="s">
        <v>973</v>
      </c>
      <c r="B6" s="32">
        <v>9830</v>
      </c>
      <c r="C6" s="32">
        <v>8299</v>
      </c>
      <c r="D6" s="18">
        <v>84.4252288911495</v>
      </c>
      <c r="E6" s="18">
        <v>94.6751114238799</v>
      </c>
      <c r="F6" s="33"/>
    </row>
    <row r="7" ht="25" customHeight="1" spans="1:6">
      <c r="A7" s="31" t="s">
        <v>974</v>
      </c>
      <c r="B7" s="32">
        <v>31540</v>
      </c>
      <c r="C7" s="32">
        <v>15187</v>
      </c>
      <c r="D7" s="18">
        <v>48.1515535827521</v>
      </c>
      <c r="E7" s="18">
        <v>182.601414216598</v>
      </c>
      <c r="F7" s="26"/>
    </row>
    <row r="8" ht="25" customHeight="1" spans="1:6">
      <c r="A8" s="31" t="s">
        <v>975</v>
      </c>
      <c r="B8" s="32">
        <v>3395</v>
      </c>
      <c r="C8" s="32">
        <v>649</v>
      </c>
      <c r="D8" s="18">
        <v>19.1163475699558</v>
      </c>
      <c r="E8" s="18">
        <v>-17.3248407643312</v>
      </c>
      <c r="F8" s="26"/>
    </row>
    <row r="9" ht="25" customHeight="1" spans="1:6">
      <c r="A9" s="31" t="s">
        <v>976</v>
      </c>
      <c r="B9" s="32">
        <v>3430</v>
      </c>
      <c r="C9" s="32">
        <v>927</v>
      </c>
      <c r="D9" s="18">
        <v>27.0262390670554</v>
      </c>
      <c r="E9" s="18">
        <v>-29.5057034220532</v>
      </c>
      <c r="F9" s="26"/>
    </row>
    <row r="10" ht="25" customHeight="1" spans="1:6">
      <c r="A10" s="34" t="s">
        <v>977</v>
      </c>
      <c r="B10" s="32"/>
      <c r="C10" s="32">
        <v>15</v>
      </c>
      <c r="D10" s="18"/>
      <c r="E10" s="18">
        <v>-96.5357967667437</v>
      </c>
      <c r="F10" s="26"/>
    </row>
    <row r="11" customFormat="1" ht="25" customHeight="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customFormat="1" ht="25" customHeight="1" spans="1:2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customFormat="1" ht="25" customHeight="1" spans="1:25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customFormat="1" ht="25" customHeight="1" spans="1:25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customFormat="1" ht="25" customHeight="1" spans="1:25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customFormat="1" ht="25" customHeight="1" spans="1:25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3" customFormat="1" ht="25" customHeight="1" spans="1:255">
      <c r="A17" s="1"/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3" customFormat="1" ht="25" customHeight="1" spans="1:255">
      <c r="A18" s="1"/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3" customFormat="1" ht="25" customHeight="1" spans="1:255">
      <c r="A19" s="1"/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3" customFormat="1" ht="25" customHeight="1" spans="1:255">
      <c r="A20" s="1"/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="3" customFormat="1" ht="25" customHeight="1" spans="1:255">
      <c r="A21" s="1"/>
      <c r="B21" s="1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3" customFormat="1" ht="25" customHeight="1" spans="1:255">
      <c r="A22" s="1"/>
      <c r="B22" s="1"/>
      <c r="C22" s="1"/>
      <c r="D22" s="1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3" customFormat="1" ht="25" customHeight="1" spans="1:255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3" customFormat="1" ht="25" customHeight="1" spans="1:255">
      <c r="A24" s="1"/>
      <c r="B24" s="1"/>
      <c r="C24" s="1"/>
      <c r="D24" s="1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3" customFormat="1" ht="25" customHeight="1" spans="1:255">
      <c r="A25" s="1"/>
      <c r="B25" s="1"/>
      <c r="C25" s="1"/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3" customFormat="1" ht="25" customHeight="1" spans="1:255">
      <c r="A26" s="1"/>
      <c r="B26" s="1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3" customFormat="1" ht="25" customHeight="1" spans="1:255">
      <c r="A27" s="1"/>
      <c r="B27" s="1"/>
      <c r="C27" s="1"/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3" customFormat="1" ht="25" customHeight="1" spans="1:255">
      <c r="A28" s="1"/>
      <c r="B28" s="1"/>
      <c r="C28" s="1"/>
      <c r="D28" s="1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3" customFormat="1" ht="25" customHeight="1" spans="1:255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="3" customFormat="1" ht="25" customHeight="1" spans="1:255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="3" customFormat="1" ht="25" customHeight="1" spans="1:255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="3" customFormat="1" ht="25" customHeight="1" spans="1:255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3" customFormat="1" ht="25" customHeight="1" spans="1:255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3" customFormat="1" ht="25" customHeight="1" spans="1:255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3" customFormat="1" ht="25" customHeight="1" spans="1:255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3" customFormat="1" ht="25" customHeight="1" spans="1:255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3" customFormat="1" ht="25" customHeight="1" spans="1:255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3" customFormat="1" ht="25" customHeight="1" spans="1:255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3" customFormat="1" ht="25" customHeight="1" spans="1:255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3" customFormat="1" ht="25" customHeight="1" spans="1:255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3" customFormat="1" ht="25" customHeight="1" spans="1:255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3" customFormat="1" ht="25" customHeight="1" spans="1:255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3" customFormat="1" ht="25" customHeight="1" spans="1:255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3" customFormat="1" ht="25" customHeight="1" spans="1:255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3" customFormat="1" ht="25" customHeight="1" spans="1:255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3" customFormat="1" ht="25" customHeight="1" spans="1:25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3" customFormat="1" ht="25" customHeight="1" spans="1:255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3" customFormat="1" ht="25" customHeight="1" spans="1:25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ht="25" customHeight="1" spans="1:255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ht="25" customHeight="1" spans="1:255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ht="25" customHeight="1" spans="1:255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ht="25" customHeight="1" spans="1:255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ht="25" customHeight="1" spans="1:255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ht="25" customHeight="1" spans="1:255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ht="25" customHeight="1" spans="1:255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ht="25" customHeight="1" spans="1:255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ht="25" customHeight="1" spans="1:255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ht="25" customHeight="1" spans="1:255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ht="25" customHeight="1" spans="1:255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3" customFormat="1" ht="25" customHeight="1" spans="1:25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3" customFormat="1" ht="25" customHeight="1" spans="1:25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3" customFormat="1" ht="25" customHeight="1" spans="1:255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3" customFormat="1" ht="25" customHeight="1" spans="1:255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3" customFormat="1" ht="25" customHeight="1" spans="1:255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3" customFormat="1" ht="25" customHeight="1" spans="1:255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3" customFormat="1" ht="25" customHeight="1" spans="1:25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3" customFormat="1" ht="25" customHeight="1" spans="1:255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3" customFormat="1" ht="25" customHeight="1" spans="1:255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3" customFormat="1" ht="25" customHeight="1" spans="1:255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3" customFormat="1" ht="25" customHeight="1" spans="1:255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3" customFormat="1" ht="25" customHeight="1" spans="1:255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3" customFormat="1" ht="25" customHeight="1" spans="1:255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3" customFormat="1" ht="25" customHeight="1" spans="1:25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3" customFormat="1" ht="25" customHeight="1" spans="1:25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3" customFormat="1" ht="25" customHeight="1" spans="1:25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3" customFormat="1" ht="25" customHeight="1" spans="1:25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3" customFormat="1" ht="25" customHeight="1" spans="1:25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3" customFormat="1" ht="25" customHeight="1" spans="1:25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3" customFormat="1" ht="25" customHeight="1" spans="1:25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3" customFormat="1" ht="25" customHeight="1" spans="1:25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3" customFormat="1" ht="25" customHeight="1" spans="1:25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3" customFormat="1" ht="25" customHeight="1" spans="1:25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3" customFormat="1" ht="25" customHeight="1" spans="1:25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3" customFormat="1" ht="25" customHeight="1" spans="1:25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3" customFormat="1" ht="25" customHeight="1" spans="1:25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3" customFormat="1" ht="25" customHeight="1" spans="1:25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3" customFormat="1" ht="25" customHeight="1" spans="1:25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3" customFormat="1" ht="25" customHeight="1" spans="1:25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3" customFormat="1" ht="25" customHeight="1" spans="1:25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3" customFormat="1" ht="25" customHeight="1" spans="1:25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3" customFormat="1" ht="25" customHeight="1" spans="1:25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3" customFormat="1" ht="25" customHeight="1" spans="1:25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3" customFormat="1" ht="25" customHeight="1" spans="1:25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3" customFormat="1" ht="25" customHeight="1" spans="1:25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3" customFormat="1" ht="25" customHeight="1" spans="1:25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3" customFormat="1" ht="25" customHeight="1" spans="1:25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3" customFormat="1" ht="25" customHeight="1" spans="1:25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3" customFormat="1" ht="25" customHeight="1" spans="1:25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3" customFormat="1" ht="25" customHeight="1" spans="1:25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3" customFormat="1" ht="25" customHeight="1" spans="1:25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3" customFormat="1" ht="25" customHeight="1" spans="1:25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3" customFormat="1" ht="25" customHeight="1" spans="1:25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3" customFormat="1" ht="25" customHeight="1" spans="1:25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3" customFormat="1" ht="25" customHeight="1" spans="1:25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3" customFormat="1" ht="25" customHeight="1" spans="1:25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3" customFormat="1" ht="25" customHeight="1" spans="1:25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3" customFormat="1" ht="25" customHeight="1" spans="1:25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3" customFormat="1" ht="25" customHeight="1" spans="1:25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3" customFormat="1" ht="25" customHeight="1" spans="1:25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3" customFormat="1" ht="25" customHeight="1" spans="1:25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3" customFormat="1" ht="25" customHeight="1" spans="1:25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3" customFormat="1" ht="25" customHeight="1" spans="1:25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3" customFormat="1" ht="25" customHeight="1" spans="1:25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3" customFormat="1" ht="25" customHeight="1" spans="1:25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25" customHeight="1" spans="1:25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3" customFormat="1" ht="25" customHeight="1" spans="1:25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3" customFormat="1" ht="25" customHeight="1" spans="1:25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3" customFormat="1" ht="25" customHeight="1" spans="1:25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3" customFormat="1" ht="25" customHeight="1" spans="1:25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3" customFormat="1" ht="25" customHeight="1" spans="1:25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3" customFormat="1" ht="25" customHeight="1" spans="1:25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3" customFormat="1" ht="25" customHeight="1" spans="1:25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3" customFormat="1" ht="25" customHeight="1" spans="1:25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3" customFormat="1" ht="25" customHeight="1" spans="1:25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3" customFormat="1" ht="25" customHeight="1" spans="1:25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3" customFormat="1" ht="25" customHeight="1" spans="1:25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3" customFormat="1" ht="25" customHeight="1" spans="1:25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3" customFormat="1" ht="25" customHeight="1" spans="1:25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3" customFormat="1" ht="25" customHeight="1" spans="1:25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3" customFormat="1" ht="25" customHeight="1" spans="1:25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3" customFormat="1" ht="25" customHeight="1" spans="1:25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3" customFormat="1" ht="25" customHeight="1" spans="1:25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3" customFormat="1" ht="25" customHeight="1" spans="1:25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3" customFormat="1" ht="25" customHeight="1" spans="1:25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3" customFormat="1" ht="25" customHeight="1" spans="1:25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3" customFormat="1" ht="25" customHeight="1" spans="1:25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3" customFormat="1" ht="25" customHeight="1" spans="1:25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3" customFormat="1" ht="25" customHeight="1" spans="1:25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3" customFormat="1" ht="25" customHeight="1" spans="1:25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3" customFormat="1" ht="25" customHeight="1" spans="1:25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3" customFormat="1" ht="25" customHeight="1" spans="1:25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3" customFormat="1" ht="25" customHeight="1" spans="1:25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3" customFormat="1" ht="25" customHeight="1" spans="1:25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3" customFormat="1" ht="25" customHeight="1" spans="1:25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3" customFormat="1" ht="25" customHeight="1" spans="1:25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3" customFormat="1" ht="25" customHeight="1" spans="1:25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3" customFormat="1" ht="25" customHeight="1" spans="1:25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3" customFormat="1" ht="25" customHeight="1" spans="1:25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3" customFormat="1" ht="25" customHeight="1" spans="1:25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3" customFormat="1" ht="25" customHeight="1" spans="1:25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3" customFormat="1" ht="25" customHeight="1" spans="1:25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3" customFormat="1" ht="25" customHeight="1" spans="1:25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3" customFormat="1" ht="25" customHeight="1" spans="1:25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3" customFormat="1" ht="25" customHeight="1" spans="1:25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3" customFormat="1" ht="25" customHeight="1" spans="1:25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3" customFormat="1" ht="25" customHeight="1" spans="1:25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3" customFormat="1" ht="25" customHeight="1" spans="1:25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3" customFormat="1" ht="25" customHeight="1" spans="1:25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3" customFormat="1" ht="25" customHeight="1" spans="1:25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3" customFormat="1" ht="25" customHeight="1" spans="1:25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3" customFormat="1" ht="25" customHeight="1" spans="1:25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3" customFormat="1" ht="25" customHeight="1" spans="1:25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3" customFormat="1" ht="25" customHeight="1" spans="1:25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3" customFormat="1" ht="25" customHeight="1" spans="1:25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3" customFormat="1" ht="25" customHeight="1" spans="1:25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3" customFormat="1" ht="25" customHeight="1" spans="1:25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3" customFormat="1" ht="25" customHeight="1" spans="1:25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3" customFormat="1" ht="25" customHeight="1" spans="1:25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3" customFormat="1" ht="25" customHeight="1" spans="1:25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3" customFormat="1" ht="25" customHeight="1" spans="1:25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3" customFormat="1" ht="25" customHeight="1" spans="1:25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3" customFormat="1" ht="25" customHeight="1" spans="1:25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3" customFormat="1" ht="25" customHeight="1" spans="1:25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3" customFormat="1" ht="25" customHeight="1" spans="1:25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3" customFormat="1" ht="25" customHeight="1" spans="1:25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3" customFormat="1" ht="25" customHeight="1" spans="1:25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3" customFormat="1" ht="25" customHeight="1" spans="1:25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3" customFormat="1" ht="25" customHeight="1" spans="1:25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3" customFormat="1" ht="25" customHeight="1" spans="1:25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3" customFormat="1" ht="25" customHeight="1" spans="1:25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3" customFormat="1" ht="25" customHeight="1" spans="1:25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3" customFormat="1" ht="25" customHeight="1" spans="1:25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3" customFormat="1" ht="25" customHeight="1" spans="1:25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3" customFormat="1" ht="25" customHeight="1" spans="1:25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3" customFormat="1" ht="25" customHeight="1" spans="1:25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3" customFormat="1" ht="25" customHeight="1" spans="1:25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</sheetData>
  <mergeCells count="1">
    <mergeCell ref="A1:F1"/>
  </mergeCells>
  <printOptions horizontalCentered="1"/>
  <pageMargins left="0.75" right="0.75" top="0.979166666666667" bottom="0.979166666666667" header="0.509027777777778" footer="0.509027777777778"/>
  <pageSetup paperSize="9" firstPageNumber="5" orientation="landscape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L192"/>
  <sheetViews>
    <sheetView showZeros="0" topLeftCell="A19" workbookViewId="0">
      <selection activeCell="G12" sqref="G12"/>
    </sheetView>
  </sheetViews>
  <sheetFormatPr defaultColWidth="9" defaultRowHeight="15.75"/>
  <cols>
    <col min="1" max="1" width="33.3333333333333" style="1" customWidth="1"/>
    <col min="2" max="3" width="13.25" style="1" customWidth="1"/>
    <col min="4" max="4" width="13.75" style="4" customWidth="1"/>
    <col min="5" max="5" width="11.75" style="1" customWidth="1"/>
    <col min="6" max="6" width="13.75" style="5" customWidth="1"/>
    <col min="7" max="7" width="22.75" style="1" customWidth="1"/>
    <col min="8" max="246" width="9" style="1"/>
  </cols>
  <sheetData>
    <row r="1" s="1" customFormat="1" ht="33" customHeight="1" spans="1:7">
      <c r="A1" s="6" t="s">
        <v>978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979</v>
      </c>
      <c r="B2" s="8"/>
      <c r="C2" s="9"/>
      <c r="D2" s="9"/>
      <c r="E2" s="9"/>
      <c r="F2" s="10"/>
      <c r="G2" s="11" t="s">
        <v>2</v>
      </c>
    </row>
    <row r="3" s="2" customFormat="1" ht="32" customHeight="1" spans="1:7">
      <c r="A3" s="12" t="s">
        <v>28</v>
      </c>
      <c r="B3" s="13" t="s">
        <v>980</v>
      </c>
      <c r="C3" s="13" t="s">
        <v>945</v>
      </c>
      <c r="D3" s="14" t="s">
        <v>946</v>
      </c>
      <c r="E3" s="13" t="s">
        <v>916</v>
      </c>
      <c r="F3" s="15" t="s">
        <v>917</v>
      </c>
      <c r="G3" s="13" t="s">
        <v>918</v>
      </c>
    </row>
    <row r="4" s="1" customFormat="1" ht="34" customHeight="1" spans="1:7">
      <c r="A4" s="16" t="s">
        <v>981</v>
      </c>
      <c r="B4" s="17">
        <v>552253</v>
      </c>
      <c r="C4" s="17">
        <v>683526</v>
      </c>
      <c r="D4" s="17">
        <v>206694</v>
      </c>
      <c r="E4" s="18">
        <v>30.2393764099683</v>
      </c>
      <c r="F4" s="18">
        <v>37.1313699602593</v>
      </c>
      <c r="G4" s="19">
        <v>0</v>
      </c>
    </row>
    <row r="5" s="1" customFormat="1" ht="34" customHeight="1" spans="1:7">
      <c r="A5" s="20" t="s">
        <v>982</v>
      </c>
      <c r="B5" s="21">
        <v>923</v>
      </c>
      <c r="C5" s="21">
        <v>923</v>
      </c>
      <c r="D5" s="17">
        <v>62</v>
      </c>
      <c r="E5" s="18">
        <v>6.71722643553629</v>
      </c>
      <c r="F5" s="18">
        <v>933.333333333333</v>
      </c>
      <c r="G5" s="22"/>
    </row>
    <row r="6" s="1" customFormat="1" ht="34" customHeight="1" spans="1:7">
      <c r="A6" s="20" t="s">
        <v>983</v>
      </c>
      <c r="B6" s="21">
        <v>4145</v>
      </c>
      <c r="C6" s="23">
        <v>4145</v>
      </c>
      <c r="D6" s="24">
        <v>167</v>
      </c>
      <c r="E6" s="18">
        <v>4.02895054282268</v>
      </c>
      <c r="F6" s="18">
        <v>-63.8528138528139</v>
      </c>
      <c r="G6" s="22"/>
    </row>
    <row r="7" s="1" customFormat="1" ht="34" customHeight="1" spans="1:7">
      <c r="A7" s="20" t="s">
        <v>984</v>
      </c>
      <c r="B7" s="21"/>
      <c r="C7" s="23">
        <v>31217</v>
      </c>
      <c r="D7" s="24">
        <v>9569</v>
      </c>
      <c r="E7" s="18">
        <v>30.6531697472531</v>
      </c>
      <c r="F7" s="18"/>
      <c r="G7" s="25" t="s">
        <v>985</v>
      </c>
    </row>
    <row r="8" s="1" customFormat="1" ht="34" customHeight="1" spans="1:7">
      <c r="A8" s="20" t="s">
        <v>986</v>
      </c>
      <c r="B8" s="21">
        <v>394135</v>
      </c>
      <c r="C8" s="24">
        <v>394135</v>
      </c>
      <c r="D8" s="24">
        <v>91885</v>
      </c>
      <c r="E8" s="18">
        <v>23.3130780062669</v>
      </c>
      <c r="F8" s="18">
        <v>-22.2499576916568</v>
      </c>
      <c r="G8" s="26"/>
    </row>
    <row r="9" s="1" customFormat="1" ht="34" customHeight="1" spans="1:7">
      <c r="A9" s="20" t="s">
        <v>987</v>
      </c>
      <c r="B9" s="21">
        <v>33974</v>
      </c>
      <c r="C9" s="24">
        <v>33974</v>
      </c>
      <c r="D9" s="24">
        <v>11322</v>
      </c>
      <c r="E9" s="18">
        <v>33.3254841937953</v>
      </c>
      <c r="F9" s="18">
        <v>45.2096960369373</v>
      </c>
      <c r="G9" s="26"/>
    </row>
    <row r="10" s="1" customFormat="1" ht="34" customHeight="1" spans="1:7">
      <c r="A10" s="20" t="s">
        <v>988</v>
      </c>
      <c r="B10" s="21">
        <v>4871</v>
      </c>
      <c r="C10" s="24">
        <v>4871</v>
      </c>
      <c r="D10" s="24">
        <v>5</v>
      </c>
      <c r="E10" s="18">
        <v>0.102648326832273</v>
      </c>
      <c r="F10" s="18">
        <v>-93.2432432432432</v>
      </c>
      <c r="G10" s="26"/>
    </row>
    <row r="11" s="1" customFormat="1" ht="34" customHeight="1" spans="1:7">
      <c r="A11" s="20" t="s">
        <v>989</v>
      </c>
      <c r="B11" s="21">
        <v>11692</v>
      </c>
      <c r="C11" s="24">
        <v>11692</v>
      </c>
      <c r="D11" s="24">
        <v>427</v>
      </c>
      <c r="E11" s="18">
        <v>3.6520697913103</v>
      </c>
      <c r="F11" s="18">
        <v>-77.6907001044932</v>
      </c>
      <c r="G11" s="26"/>
    </row>
    <row r="12" s="1" customFormat="1" ht="34" customHeight="1" spans="1:7">
      <c r="A12" s="20" t="s">
        <v>990</v>
      </c>
      <c r="B12" s="21">
        <v>3538</v>
      </c>
      <c r="C12" s="24">
        <v>3538</v>
      </c>
      <c r="D12" s="24">
        <v>594</v>
      </c>
      <c r="E12" s="18">
        <v>16.7891464104014</v>
      </c>
      <c r="F12" s="18">
        <v>44.5255474452555</v>
      </c>
      <c r="G12" s="26"/>
    </row>
    <row r="13" s="1" customFormat="1" ht="34" customHeight="1" spans="1:7">
      <c r="A13" s="20" t="s">
        <v>991</v>
      </c>
      <c r="B13" s="21">
        <v>6000</v>
      </c>
      <c r="C13" s="24">
        <v>6000</v>
      </c>
      <c r="D13" s="24"/>
      <c r="E13" s="18">
        <v>0</v>
      </c>
      <c r="F13" s="18"/>
      <c r="G13" s="26"/>
    </row>
    <row r="14" s="1" customFormat="1" ht="34" customHeight="1" spans="1:7">
      <c r="A14" s="20" t="s">
        <v>992</v>
      </c>
      <c r="B14" s="21">
        <v>1233</v>
      </c>
      <c r="C14" s="24">
        <v>1233</v>
      </c>
      <c r="D14" s="24">
        <v>1214</v>
      </c>
      <c r="E14" s="18">
        <v>98.4590429845904</v>
      </c>
      <c r="F14" s="18">
        <v>-0.735895339329518</v>
      </c>
      <c r="G14" s="26"/>
    </row>
    <row r="15" s="1" customFormat="1" ht="34" customHeight="1" spans="1:7">
      <c r="A15" s="20" t="s">
        <v>993</v>
      </c>
      <c r="B15" s="21">
        <v>514</v>
      </c>
      <c r="C15" s="24">
        <v>713</v>
      </c>
      <c r="D15" s="24">
        <v>350</v>
      </c>
      <c r="E15" s="18">
        <v>49.0883590462833</v>
      </c>
      <c r="F15" s="18">
        <v>97.7401129943503</v>
      </c>
      <c r="G15" s="26"/>
    </row>
    <row r="16" s="1" customFormat="1" ht="34" customHeight="1" spans="1:7">
      <c r="A16" s="20" t="s">
        <v>858</v>
      </c>
      <c r="B16" s="21">
        <v>13000</v>
      </c>
      <c r="C16" s="24">
        <v>13074</v>
      </c>
      <c r="D16" s="24">
        <v>709</v>
      </c>
      <c r="E16" s="18">
        <v>5.42297690071898</v>
      </c>
      <c r="F16" s="18">
        <v>-21.6574585635359</v>
      </c>
      <c r="G16" s="26"/>
    </row>
    <row r="17" s="1" customFormat="1" ht="34" customHeight="1" spans="1:7">
      <c r="A17" s="20" t="s">
        <v>994</v>
      </c>
      <c r="B17" s="21">
        <v>57534</v>
      </c>
      <c r="C17" s="24">
        <v>157317</v>
      </c>
      <c r="D17" s="24">
        <v>72991</v>
      </c>
      <c r="E17" s="18">
        <v>46.3974014251479</v>
      </c>
      <c r="F17" s="18">
        <v>390.366140409809</v>
      </c>
      <c r="G17" s="27"/>
    </row>
    <row r="18" s="1" customFormat="1" ht="34" customHeight="1" spans="1:7">
      <c r="A18" s="20" t="s">
        <v>995</v>
      </c>
      <c r="B18" s="21">
        <v>20665</v>
      </c>
      <c r="C18" s="24">
        <v>20665</v>
      </c>
      <c r="D18" s="24">
        <v>17397</v>
      </c>
      <c r="E18" s="18">
        <v>84.1858214372127</v>
      </c>
      <c r="F18" s="18">
        <v>270.701044108246</v>
      </c>
      <c r="G18" s="27"/>
    </row>
    <row r="19" s="1" customFormat="1" ht="34" customHeight="1" spans="1:7">
      <c r="A19" s="20" t="s">
        <v>996</v>
      </c>
      <c r="B19" s="21">
        <v>29</v>
      </c>
      <c r="C19" s="24">
        <v>29</v>
      </c>
      <c r="D19" s="24">
        <v>2</v>
      </c>
      <c r="E19" s="18">
        <v>6.89655172413793</v>
      </c>
      <c r="F19" s="18"/>
      <c r="G19" s="27"/>
    </row>
    <row r="20" ht="25" customHeight="1" spans="6:6">
      <c r="F20" s="1"/>
    </row>
    <row r="21" ht="25" customHeight="1" spans="6:6">
      <c r="F21" s="1"/>
    </row>
    <row r="22" ht="25" customHeight="1" spans="6:246">
      <c r="F22" s="1"/>
      <c r="IL22"/>
    </row>
    <row r="23" s="3" customFormat="1" ht="25" customHeight="1" spans="1:245">
      <c r="A23" s="1"/>
      <c r="B23" s="1"/>
      <c r="C23" s="1"/>
      <c r="D23" s="4"/>
      <c r="E23" s="1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="3" customFormat="1" ht="25" customHeight="1" spans="1:245">
      <c r="A24" s="1"/>
      <c r="B24" s="1"/>
      <c r="C24" s="1"/>
      <c r="D24" s="4"/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="3" customFormat="1" ht="25" customHeight="1" spans="1:245">
      <c r="A25" s="1"/>
      <c r="B25" s="1"/>
      <c r="C25" s="1"/>
      <c r="D25" s="4"/>
      <c r="E25" s="1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="3" customFormat="1" ht="25" customHeight="1" spans="1:245">
      <c r="A26" s="1"/>
      <c r="B26" s="1"/>
      <c r="C26" s="1"/>
      <c r="D26" s="4"/>
      <c r="E26" s="1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="3" customFormat="1" ht="25" customHeight="1" spans="1:245">
      <c r="A27" s="1"/>
      <c r="B27" s="1"/>
      <c r="C27" s="1"/>
      <c r="D27" s="4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="3" customFormat="1" ht="25" customHeight="1" spans="1:245">
      <c r="A28" s="1"/>
      <c r="B28" s="1"/>
      <c r="C28" s="1"/>
      <c r="D28" s="4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="3" customFormat="1" ht="25" customHeight="1" spans="1:245">
      <c r="A29" s="1"/>
      <c r="B29" s="1"/>
      <c r="C29" s="1"/>
      <c r="D29" s="4"/>
      <c r="E29" s="1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="3" customFormat="1" ht="25" customHeight="1" spans="1:245">
      <c r="A30" s="1"/>
      <c r="B30" s="1"/>
      <c r="C30" s="1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="3" customFormat="1" ht="25" customHeight="1" spans="1:246">
      <c r="A31" s="1"/>
      <c r="B31" s="1"/>
      <c r="C31" s="1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="3" customFormat="1" ht="25" customHeight="1" spans="1:246">
      <c r="A32" s="1"/>
      <c r="B32" s="1"/>
      <c r="C32" s="1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="3" customFormat="1" ht="25" customHeight="1" spans="1:246">
      <c r="A33" s="1"/>
      <c r="B33" s="1"/>
      <c r="C33" s="1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="3" customFormat="1" ht="25" customHeight="1" spans="1:246">
      <c r="A34" s="1"/>
      <c r="B34" s="1"/>
      <c r="C34" s="1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="3" customFormat="1" ht="25" customHeight="1" spans="1:246">
      <c r="A35" s="1"/>
      <c r="B35" s="1"/>
      <c r="C35" s="1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="3" customFormat="1" ht="25" customHeight="1" spans="1:246">
      <c r="A36" s="1"/>
      <c r="B36" s="1"/>
      <c r="C36" s="1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7" s="3" customFormat="1" ht="25" customHeight="1" spans="1:246">
      <c r="A37" s="1"/>
      <c r="B37" s="1"/>
      <c r="C37" s="1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="3" customFormat="1" ht="25" customHeight="1" spans="1:246">
      <c r="A38" s="1"/>
      <c r="B38" s="1"/>
      <c r="C38" s="1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="3" customFormat="1" ht="25" customHeight="1" spans="1:246">
      <c r="A39" s="1"/>
      <c r="B39" s="1"/>
      <c r="C39" s="1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="3" customFormat="1" ht="25" customHeight="1" spans="1:246">
      <c r="A40" s="1"/>
      <c r="B40" s="1"/>
      <c r="C40" s="1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="3" customFormat="1" ht="25" customHeight="1" spans="1:246">
      <c r="A41" s="1"/>
      <c r="B41" s="1"/>
      <c r="C41" s="1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="3" customFormat="1" ht="25" customHeight="1" spans="1:246">
      <c r="A42" s="1"/>
      <c r="B42" s="1"/>
      <c r="C42" s="1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="3" customFormat="1" ht="25" customHeight="1" spans="1:246">
      <c r="A43" s="1"/>
      <c r="B43" s="1"/>
      <c r="C43" s="1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="3" customFormat="1" ht="25" customHeight="1" spans="1:246">
      <c r="A44" s="1"/>
      <c r="B44" s="1"/>
      <c r="C44" s="1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="3" customFormat="1" ht="25" customHeight="1" spans="1:246">
      <c r="A45" s="1"/>
      <c r="B45" s="1"/>
      <c r="C45" s="1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="3" customFormat="1" ht="25" customHeight="1" spans="1:246">
      <c r="A46" s="1"/>
      <c r="B46" s="1"/>
      <c r="C46" s="1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="3" customFormat="1" ht="25" customHeight="1" spans="1:246">
      <c r="A47" s="1"/>
      <c r="B47" s="1"/>
      <c r="C47" s="1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="3" customFormat="1" ht="25" customHeight="1" spans="1:246">
      <c r="A48" s="1"/>
      <c r="B48" s="1"/>
      <c r="C48" s="1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="3" customFormat="1" ht="25" customHeight="1" spans="1:246">
      <c r="A49" s="1"/>
      <c r="B49" s="1"/>
      <c r="C49" s="1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</row>
    <row r="50" s="3" customFormat="1" ht="25" customHeight="1" spans="1:246">
      <c r="A50" s="1"/>
      <c r="B50" s="1"/>
      <c r="C50" s="1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="3" customFormat="1" ht="25" customHeight="1" spans="1:246">
      <c r="A51" s="1"/>
      <c r="B51" s="1"/>
      <c r="C51" s="1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</row>
    <row r="52" s="3" customFormat="1" ht="25" customHeight="1" spans="1:246">
      <c r="A52" s="1"/>
      <c r="B52" s="1"/>
      <c r="C52" s="1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</row>
    <row r="53" s="3" customFormat="1" ht="25" customHeight="1" spans="1:246">
      <c r="A53" s="1"/>
      <c r="B53" s="1"/>
      <c r="C53" s="1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="3" customFormat="1" ht="25" customHeight="1" spans="1:246">
      <c r="A54" s="1"/>
      <c r="B54" s="1"/>
      <c r="C54" s="1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</row>
    <row r="55" s="3" customFormat="1" ht="25" customHeight="1" spans="1:246">
      <c r="A55" s="1"/>
      <c r="B55" s="1"/>
      <c r="C55" s="1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="3" customFormat="1" ht="25" customHeight="1" spans="1:246">
      <c r="A56" s="1"/>
      <c r="B56" s="1"/>
      <c r="C56" s="1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</row>
    <row r="57" s="3" customFormat="1" ht="25" customHeight="1" spans="1:246">
      <c r="A57" s="1"/>
      <c r="B57" s="1"/>
      <c r="C57" s="1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="3" customFormat="1" ht="25" customHeight="1" spans="1:246">
      <c r="A58" s="1"/>
      <c r="B58" s="1"/>
      <c r="C58" s="1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</row>
    <row r="59" s="3" customFormat="1" ht="25" customHeight="1" spans="1:246">
      <c r="A59" s="1"/>
      <c r="B59" s="1"/>
      <c r="C59" s="1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</row>
    <row r="60" s="3" customFormat="1" ht="25" customHeight="1" spans="1:246">
      <c r="A60" s="1"/>
      <c r="B60" s="1"/>
      <c r="C60" s="1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</row>
    <row r="61" s="3" customFormat="1" ht="25" customHeight="1" spans="1:246">
      <c r="A61" s="1"/>
      <c r="B61" s="1"/>
      <c r="C61" s="1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</row>
    <row r="62" s="3" customFormat="1" ht="25" customHeight="1" spans="1:246">
      <c r="A62" s="1"/>
      <c r="B62" s="1"/>
      <c r="C62" s="1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</row>
    <row r="63" s="3" customFormat="1" ht="25" customHeight="1" spans="1:246">
      <c r="A63" s="1"/>
      <c r="B63" s="1"/>
      <c r="C63" s="1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</row>
    <row r="64" s="3" customFormat="1" ht="25" customHeight="1" spans="1:246">
      <c r="A64" s="1"/>
      <c r="B64" s="1"/>
      <c r="C64" s="1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</row>
    <row r="65" s="3" customFormat="1" ht="25" customHeight="1" spans="1:246">
      <c r="A65" s="1"/>
      <c r="B65" s="1"/>
      <c r="C65" s="1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</row>
    <row r="66" s="3" customFormat="1" ht="25" customHeight="1" spans="1:246">
      <c r="A66" s="1"/>
      <c r="B66" s="1"/>
      <c r="C66" s="1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</row>
    <row r="67" s="3" customFormat="1" ht="25" customHeight="1" spans="1:246">
      <c r="A67" s="1"/>
      <c r="B67" s="1"/>
      <c r="C67" s="1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</row>
    <row r="68" s="3" customFormat="1" ht="25" customHeight="1" spans="1:246">
      <c r="A68" s="1"/>
      <c r="B68" s="1"/>
      <c r="C68" s="1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</row>
    <row r="69" s="3" customFormat="1" ht="25" customHeight="1" spans="1:246">
      <c r="A69" s="1"/>
      <c r="B69" s="1"/>
      <c r="C69" s="1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</row>
    <row r="70" s="3" customFormat="1" ht="25" customHeight="1" spans="1:246">
      <c r="A70" s="1"/>
      <c r="B70" s="1"/>
      <c r="C70" s="1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</row>
    <row r="71" s="3" customFormat="1" ht="25" customHeight="1" spans="1:246">
      <c r="A71" s="1"/>
      <c r="B71" s="1"/>
      <c r="C71" s="1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</row>
    <row r="72" s="3" customFormat="1" ht="25" customHeight="1" spans="1:246">
      <c r="A72" s="1"/>
      <c r="B72" s="1"/>
      <c r="C72" s="1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</row>
    <row r="73" s="3" customFormat="1" ht="25" customHeight="1" spans="1:246">
      <c r="A73" s="1"/>
      <c r="B73" s="1"/>
      <c r="C73" s="1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</row>
    <row r="74" s="3" customFormat="1" ht="25" customHeight="1" spans="1:246">
      <c r="A74" s="1"/>
      <c r="B74" s="1"/>
      <c r="C74" s="1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</row>
    <row r="75" s="3" customFormat="1" ht="25" customHeight="1" spans="1:246">
      <c r="A75" s="1"/>
      <c r="B75" s="1"/>
      <c r="C75" s="1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</row>
    <row r="76" s="3" customFormat="1" ht="25" customHeight="1" spans="1:246">
      <c r="A76" s="1"/>
      <c r="B76" s="1"/>
      <c r="C76" s="1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</row>
    <row r="77" s="3" customFormat="1" ht="25" customHeight="1" spans="1:246">
      <c r="A77" s="1"/>
      <c r="B77" s="1"/>
      <c r="C77" s="1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</row>
    <row r="78" s="3" customFormat="1" ht="25" customHeight="1" spans="1:246">
      <c r="A78" s="1"/>
      <c r="B78" s="1"/>
      <c r="C78" s="1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</row>
    <row r="79" s="3" customFormat="1" ht="25" customHeight="1" spans="1:246">
      <c r="A79" s="1"/>
      <c r="B79" s="1"/>
      <c r="C79" s="1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</row>
    <row r="80" s="3" customFormat="1" ht="25" customHeight="1" spans="1:246">
      <c r="A80" s="1"/>
      <c r="B80" s="1"/>
      <c r="C80" s="1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</row>
    <row r="81" s="3" customFormat="1" ht="25" customHeight="1" spans="1:246">
      <c r="A81" s="1"/>
      <c r="B81" s="1"/>
      <c r="C81" s="1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</row>
    <row r="82" s="3" customFormat="1" ht="25" customHeight="1" spans="1:246">
      <c r="A82" s="1"/>
      <c r="B82" s="1"/>
      <c r="C82" s="1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</row>
    <row r="83" s="3" customFormat="1" ht="25" customHeight="1" spans="1:246">
      <c r="A83" s="1"/>
      <c r="B83" s="1"/>
      <c r="C83" s="1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</row>
    <row r="84" s="3" customFormat="1" ht="25" customHeight="1" spans="1:246">
      <c r="A84" s="1"/>
      <c r="B84" s="1"/>
      <c r="C84" s="1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</row>
    <row r="85" s="3" customFormat="1" ht="25" customHeight="1" spans="1:246">
      <c r="A85" s="1"/>
      <c r="B85" s="1"/>
      <c r="C85" s="1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</row>
    <row r="86" s="3" customFormat="1" ht="25" customHeight="1" spans="1:246">
      <c r="A86" s="1"/>
      <c r="B86" s="1"/>
      <c r="C86" s="1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</row>
    <row r="87" s="3" customFormat="1" ht="25" customHeight="1" spans="1:246">
      <c r="A87" s="1"/>
      <c r="B87" s="1"/>
      <c r="C87" s="1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</row>
    <row r="88" s="3" customFormat="1" ht="25" customHeight="1" spans="1:246">
      <c r="A88" s="1"/>
      <c r="B88" s="1"/>
      <c r="C88" s="1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</row>
    <row r="89" s="3" customFormat="1" ht="25" customHeight="1" spans="1:246">
      <c r="A89" s="1"/>
      <c r="B89" s="1"/>
      <c r="C89" s="1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</row>
    <row r="90" s="3" customFormat="1" ht="25" customHeight="1" spans="1:246">
      <c r="A90" s="1"/>
      <c r="B90" s="1"/>
      <c r="C90" s="1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</row>
    <row r="91" s="3" customFormat="1" ht="25" customHeight="1" spans="1:246">
      <c r="A91" s="1"/>
      <c r="B91" s="1"/>
      <c r="C91" s="1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</row>
    <row r="92" s="3" customFormat="1" ht="25" customHeight="1" spans="1:246">
      <c r="A92" s="1"/>
      <c r="B92" s="1"/>
      <c r="C92" s="1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</row>
    <row r="93" s="3" customFormat="1" ht="25" customHeight="1" spans="1:246">
      <c r="A93" s="1"/>
      <c r="B93" s="1"/>
      <c r="C93" s="1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</row>
    <row r="94" s="3" customFormat="1" ht="25" customHeight="1" spans="1:246">
      <c r="A94" s="1"/>
      <c r="B94" s="1"/>
      <c r="C94" s="1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</row>
    <row r="95" s="3" customFormat="1" ht="25" customHeight="1" spans="1:246">
      <c r="A95" s="1"/>
      <c r="B95" s="1"/>
      <c r="C95" s="1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</row>
    <row r="96" s="3" customFormat="1" ht="25" customHeight="1" spans="1:246">
      <c r="A96" s="1"/>
      <c r="B96" s="1"/>
      <c r="C96" s="1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</row>
    <row r="97" s="3" customFormat="1" ht="25" customHeight="1" spans="1:246">
      <c r="A97" s="1"/>
      <c r="B97" s="1"/>
      <c r="C97" s="1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</row>
    <row r="98" s="3" customFormat="1" ht="25" customHeight="1" spans="1:246">
      <c r="A98" s="1"/>
      <c r="B98" s="1"/>
      <c r="C98" s="1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</row>
    <row r="99" s="3" customFormat="1" ht="25" customHeight="1" spans="1:246">
      <c r="A99" s="1"/>
      <c r="B99" s="1"/>
      <c r="C99" s="1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</row>
    <row r="100" s="3" customFormat="1" ht="25" customHeight="1" spans="1:246">
      <c r="A100" s="1"/>
      <c r="B100" s="1"/>
      <c r="C100" s="1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</row>
    <row r="101" s="3" customFormat="1" ht="25" customHeight="1" spans="1:246">
      <c r="A101" s="1"/>
      <c r="B101" s="1"/>
      <c r="C101" s="1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</row>
    <row r="102" s="3" customFormat="1" ht="25" customHeight="1" spans="1:246">
      <c r="A102" s="1"/>
      <c r="B102" s="1"/>
      <c r="C102" s="1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</row>
    <row r="103" s="3" customFormat="1" ht="25" customHeight="1" spans="1:246">
      <c r="A103" s="1"/>
      <c r="B103" s="1"/>
      <c r="C103" s="1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</row>
    <row r="104" s="3" customFormat="1" ht="25" customHeight="1" spans="1:246">
      <c r="A104" s="1"/>
      <c r="B104" s="1"/>
      <c r="C104" s="1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</row>
    <row r="105" s="3" customFormat="1" ht="25" customHeight="1" spans="1:246">
      <c r="A105" s="1"/>
      <c r="B105" s="1"/>
      <c r="C105" s="1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</row>
    <row r="106" s="3" customFormat="1" ht="25" customHeight="1" spans="1:246">
      <c r="A106" s="1"/>
      <c r="B106" s="1"/>
      <c r="C106" s="1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</row>
    <row r="107" s="3" customFormat="1" ht="25" customHeight="1" spans="1:246">
      <c r="A107" s="1"/>
      <c r="B107" s="1"/>
      <c r="C107" s="1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</row>
    <row r="108" s="3" customFormat="1" ht="25" customHeight="1" spans="1:246">
      <c r="A108" s="1"/>
      <c r="B108" s="1"/>
      <c r="C108" s="1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</row>
    <row r="109" s="3" customFormat="1" ht="25" customHeight="1" spans="1:246">
      <c r="A109" s="1"/>
      <c r="B109" s="1"/>
      <c r="C109" s="1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</row>
    <row r="110" s="3" customFormat="1" ht="25" customHeight="1" spans="1:246">
      <c r="A110" s="1"/>
      <c r="B110" s="1"/>
      <c r="C110" s="1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</row>
    <row r="111" s="3" customFormat="1" ht="25" customHeight="1" spans="1:246">
      <c r="A111" s="1"/>
      <c r="B111" s="1"/>
      <c r="C111" s="1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</row>
    <row r="112" s="3" customFormat="1" ht="25" customHeight="1" spans="1:246">
      <c r="A112" s="1"/>
      <c r="B112" s="1"/>
      <c r="C112" s="1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</row>
    <row r="113" s="3" customFormat="1" ht="25" customHeight="1" spans="1:246">
      <c r="A113" s="1"/>
      <c r="B113" s="1"/>
      <c r="C113" s="1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</row>
    <row r="114" s="3" customFormat="1" ht="25" customHeight="1" spans="1:246">
      <c r="A114" s="1"/>
      <c r="B114" s="1"/>
      <c r="C114" s="1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</row>
    <row r="115" s="3" customFormat="1" ht="25" customHeight="1" spans="1:246">
      <c r="A115" s="1"/>
      <c r="B115" s="1"/>
      <c r="C115" s="1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</row>
    <row r="116" s="3" customFormat="1" ht="25" customHeight="1" spans="1:246">
      <c r="A116" s="1"/>
      <c r="B116" s="1"/>
      <c r="C116" s="1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</row>
    <row r="117" s="3" customFormat="1" ht="25" customHeight="1" spans="1:246">
      <c r="A117" s="1"/>
      <c r="B117" s="1"/>
      <c r="C117" s="1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</row>
    <row r="118" s="3" customFormat="1" ht="25" customHeight="1" spans="1:246">
      <c r="A118" s="1"/>
      <c r="B118" s="1"/>
      <c r="C118" s="1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</row>
    <row r="119" s="3" customFormat="1" ht="25" customHeight="1" spans="1:246">
      <c r="A119" s="1"/>
      <c r="B119" s="1"/>
      <c r="C119" s="1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</row>
    <row r="120" s="3" customFormat="1" ht="25" customHeight="1" spans="1:246">
      <c r="A120" s="1"/>
      <c r="B120" s="1"/>
      <c r="C120" s="1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</row>
    <row r="121" s="3" customFormat="1" ht="25" customHeight="1" spans="1:246">
      <c r="A121" s="1"/>
      <c r="B121" s="1"/>
      <c r="C121" s="1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</row>
    <row r="122" s="3" customFormat="1" ht="25" customHeight="1" spans="1:246">
      <c r="A122" s="1"/>
      <c r="B122" s="1"/>
      <c r="C122" s="1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</row>
    <row r="123" s="3" customFormat="1" ht="25" customHeight="1" spans="1:246">
      <c r="A123" s="1"/>
      <c r="B123" s="1"/>
      <c r="C123" s="1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</row>
    <row r="124" s="3" customFormat="1" ht="25" customHeight="1" spans="1:246">
      <c r="A124" s="1"/>
      <c r="B124" s="1"/>
      <c r="C124" s="1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</row>
    <row r="125" s="3" customFormat="1" ht="25" customHeight="1" spans="1:246">
      <c r="A125" s="1"/>
      <c r="B125" s="1"/>
      <c r="C125" s="1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</row>
    <row r="126" s="3" customFormat="1" ht="25" customHeight="1" spans="1:246">
      <c r="A126" s="1"/>
      <c r="B126" s="1"/>
      <c r="C126" s="1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</row>
    <row r="127" s="3" customFormat="1" ht="25" customHeight="1" spans="1:246">
      <c r="A127" s="1"/>
      <c r="B127" s="1"/>
      <c r="C127" s="1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</row>
    <row r="128" s="3" customFormat="1" ht="25" customHeight="1" spans="1:246">
      <c r="A128" s="1"/>
      <c r="B128" s="1"/>
      <c r="C128" s="1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</row>
    <row r="129" s="3" customFormat="1" ht="25" customHeight="1" spans="1:246">
      <c r="A129" s="1"/>
      <c r="B129" s="1"/>
      <c r="C129" s="1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</row>
    <row r="130" s="3" customFormat="1" ht="25" customHeight="1" spans="1:246">
      <c r="A130" s="1"/>
      <c r="B130" s="1"/>
      <c r="C130" s="1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</row>
    <row r="131" s="3" customFormat="1" ht="25" customHeight="1" spans="1:246">
      <c r="A131" s="1"/>
      <c r="B131" s="1"/>
      <c r="C131" s="1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</row>
    <row r="132" s="3" customFormat="1" ht="25" customHeight="1" spans="1:246">
      <c r="A132" s="1"/>
      <c r="B132" s="1"/>
      <c r="C132" s="1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</row>
    <row r="133" s="3" customFormat="1" ht="25" customHeight="1" spans="1:246">
      <c r="A133" s="1"/>
      <c r="B133" s="1"/>
      <c r="C133" s="1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</row>
    <row r="134" s="3" customFormat="1" ht="25" customHeight="1" spans="1:246">
      <c r="A134" s="1"/>
      <c r="B134" s="1"/>
      <c r="C134" s="1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</row>
    <row r="135" s="3" customFormat="1" ht="25" customHeight="1" spans="1:246">
      <c r="A135" s="1"/>
      <c r="B135" s="1"/>
      <c r="C135" s="1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</row>
    <row r="136" s="3" customFormat="1" ht="25" customHeight="1" spans="1:246">
      <c r="A136" s="1"/>
      <c r="B136" s="1"/>
      <c r="C136" s="1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</row>
    <row r="137" s="3" customFormat="1" ht="25" customHeight="1" spans="1:246">
      <c r="A137" s="1"/>
      <c r="B137" s="1"/>
      <c r="C137" s="1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</row>
    <row r="138" s="3" customFormat="1" ht="25" customHeight="1" spans="1:246">
      <c r="A138" s="1"/>
      <c r="B138" s="1"/>
      <c r="C138" s="1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</row>
    <row r="139" s="3" customFormat="1" ht="25" customHeight="1" spans="1:246">
      <c r="A139" s="1"/>
      <c r="B139" s="1"/>
      <c r="C139" s="1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</row>
    <row r="140" s="3" customFormat="1" ht="25" customHeight="1" spans="1:246">
      <c r="A140" s="1"/>
      <c r="B140" s="1"/>
      <c r="C140" s="1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</row>
    <row r="141" s="3" customFormat="1" ht="25" customHeight="1" spans="1:246">
      <c r="A141" s="1"/>
      <c r="B141" s="1"/>
      <c r="C141" s="1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</row>
    <row r="142" s="3" customFormat="1" ht="25" customHeight="1" spans="1:246">
      <c r="A142" s="1"/>
      <c r="B142" s="1"/>
      <c r="C142" s="1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</row>
    <row r="143" s="3" customFormat="1" ht="25" customHeight="1" spans="1:246">
      <c r="A143" s="1"/>
      <c r="B143" s="1"/>
      <c r="C143" s="1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</row>
    <row r="144" s="3" customFormat="1" ht="25" customHeight="1" spans="1:246">
      <c r="A144" s="1"/>
      <c r="B144" s="1"/>
      <c r="C144" s="1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</row>
    <row r="145" s="3" customFormat="1" ht="25" customHeight="1" spans="1:246">
      <c r="A145" s="1"/>
      <c r="B145" s="1"/>
      <c r="C145" s="1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</row>
    <row r="146" s="3" customFormat="1" ht="25" customHeight="1" spans="1:246">
      <c r="A146" s="1"/>
      <c r="B146" s="1"/>
      <c r="C146" s="1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</row>
    <row r="147" s="3" customFormat="1" ht="25" customHeight="1" spans="1:246">
      <c r="A147" s="1"/>
      <c r="B147" s="1"/>
      <c r="C147" s="1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</row>
    <row r="148" s="3" customFormat="1" ht="25" customHeight="1" spans="1:246">
      <c r="A148" s="1"/>
      <c r="B148" s="1"/>
      <c r="C148" s="1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</row>
    <row r="149" s="3" customFormat="1" ht="25" customHeight="1" spans="1:246">
      <c r="A149" s="1"/>
      <c r="B149" s="1"/>
      <c r="C149" s="1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</row>
    <row r="150" s="3" customFormat="1" ht="25" customHeight="1" spans="1:246">
      <c r="A150" s="1"/>
      <c r="B150" s="1"/>
      <c r="C150" s="1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</row>
    <row r="151" s="3" customFormat="1" ht="25" customHeight="1" spans="1:246">
      <c r="A151" s="1"/>
      <c r="B151" s="1"/>
      <c r="C151" s="1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</row>
    <row r="152" s="3" customFormat="1" ht="25" customHeight="1" spans="1:246">
      <c r="A152" s="1"/>
      <c r="B152" s="1"/>
      <c r="C152" s="1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</row>
    <row r="153" s="3" customFormat="1" ht="25" customHeight="1" spans="1:246">
      <c r="A153" s="1"/>
      <c r="B153" s="1"/>
      <c r="C153" s="1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</row>
    <row r="154" s="3" customFormat="1" ht="25" customHeight="1" spans="1:246">
      <c r="A154" s="1"/>
      <c r="B154" s="1"/>
      <c r="C154" s="1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</row>
    <row r="155" s="3" customFormat="1" ht="25" customHeight="1" spans="1:246">
      <c r="A155" s="1"/>
      <c r="B155" s="1"/>
      <c r="C155" s="1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</row>
    <row r="156" s="3" customFormat="1" ht="25" customHeight="1" spans="1:246">
      <c r="A156" s="1"/>
      <c r="B156" s="1"/>
      <c r="C156" s="1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</row>
    <row r="157" s="3" customFormat="1" ht="25" customHeight="1" spans="1:246">
      <c r="A157" s="1"/>
      <c r="B157" s="1"/>
      <c r="C157" s="1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</row>
    <row r="158" s="3" customFormat="1" ht="25" customHeight="1" spans="1:246">
      <c r="A158" s="1"/>
      <c r="B158" s="1"/>
      <c r="C158" s="1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</row>
    <row r="159" s="3" customFormat="1" ht="25" customHeight="1" spans="1:246">
      <c r="A159" s="1"/>
      <c r="B159" s="1"/>
      <c r="C159" s="1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</row>
    <row r="160" s="3" customFormat="1" ht="25" customHeight="1" spans="1:246">
      <c r="A160" s="1"/>
      <c r="B160" s="1"/>
      <c r="C160" s="1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</row>
    <row r="161" s="3" customFormat="1" ht="25" customHeight="1" spans="1:246">
      <c r="A161" s="1"/>
      <c r="B161" s="1"/>
      <c r="C161" s="1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</row>
    <row r="162" s="3" customFormat="1" ht="25" customHeight="1" spans="1:246">
      <c r="A162" s="1"/>
      <c r="B162" s="1"/>
      <c r="C162" s="1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</row>
    <row r="163" s="3" customFormat="1" ht="25" customHeight="1" spans="1:246">
      <c r="A163" s="1"/>
      <c r="B163" s="1"/>
      <c r="C163" s="1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</row>
    <row r="164" s="3" customFormat="1" ht="25" customHeight="1" spans="1:246">
      <c r="A164" s="1"/>
      <c r="B164" s="1"/>
      <c r="C164" s="1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</row>
    <row r="165" s="3" customFormat="1" ht="25" customHeight="1" spans="1:246">
      <c r="A165" s="1"/>
      <c r="B165" s="1"/>
      <c r="C165" s="1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</row>
    <row r="166" s="3" customFormat="1" ht="25" customHeight="1" spans="1:246">
      <c r="A166" s="1"/>
      <c r="B166" s="1"/>
      <c r="C166" s="1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</row>
    <row r="167" s="3" customFormat="1" ht="25" customHeight="1" spans="1:246">
      <c r="A167" s="1"/>
      <c r="B167" s="1"/>
      <c r="C167" s="1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</row>
    <row r="168" s="3" customFormat="1" ht="25" customHeight="1" spans="1:246">
      <c r="A168" s="1"/>
      <c r="B168" s="1"/>
      <c r="C168" s="1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</row>
    <row r="169" s="3" customFormat="1" ht="25" customHeight="1" spans="1:246">
      <c r="A169" s="1"/>
      <c r="B169" s="1"/>
      <c r="C169" s="1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</row>
    <row r="170" s="3" customFormat="1" ht="25" customHeight="1" spans="1:246">
      <c r="A170" s="1"/>
      <c r="B170" s="1"/>
      <c r="C170" s="1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</row>
    <row r="171" s="3" customFormat="1" ht="25" customHeight="1" spans="1:246">
      <c r="A171" s="1"/>
      <c r="B171" s="1"/>
      <c r="C171" s="1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</row>
    <row r="172" s="3" customFormat="1" ht="25" customHeight="1" spans="1:246">
      <c r="A172" s="1"/>
      <c r="B172" s="1"/>
      <c r="C172" s="1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</row>
    <row r="173" s="3" customFormat="1" ht="25" customHeight="1" spans="1:246">
      <c r="A173" s="1"/>
      <c r="B173" s="1"/>
      <c r="C173" s="1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</row>
    <row r="174" s="3" customFormat="1" ht="25" customHeight="1" spans="1:246">
      <c r="A174" s="1"/>
      <c r="B174" s="1"/>
      <c r="C174" s="1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</row>
    <row r="175" s="3" customFormat="1" ht="25" customHeight="1" spans="1:246">
      <c r="A175" s="1"/>
      <c r="B175" s="1"/>
      <c r="C175" s="1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</row>
    <row r="176" s="3" customFormat="1" ht="25" customHeight="1" spans="1:246">
      <c r="A176" s="1"/>
      <c r="B176" s="1"/>
      <c r="C176" s="1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</row>
    <row r="177" s="3" customFormat="1" ht="25" customHeight="1" spans="1:246">
      <c r="A177" s="1"/>
      <c r="B177" s="1"/>
      <c r="C177" s="1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</row>
    <row r="178" s="3" customFormat="1" ht="25" customHeight="1" spans="1:246">
      <c r="A178" s="1"/>
      <c r="B178" s="1"/>
      <c r="C178" s="1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</row>
    <row r="179" s="3" customFormat="1" ht="25" customHeight="1" spans="1:246">
      <c r="A179" s="1"/>
      <c r="B179" s="1"/>
      <c r="C179" s="1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</row>
    <row r="180" s="3" customFormat="1" ht="25" customHeight="1" spans="1:246">
      <c r="A180" s="1"/>
      <c r="B180" s="1"/>
      <c r="C180" s="1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</row>
    <row r="181" s="3" customFormat="1" ht="25" customHeight="1" spans="1:246">
      <c r="A181" s="1"/>
      <c r="B181" s="1"/>
      <c r="C181" s="1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</row>
    <row r="182" s="3" customFormat="1" ht="25" customHeight="1" spans="1:246">
      <c r="A182" s="1"/>
      <c r="B182" s="1"/>
      <c r="C182" s="1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</row>
    <row r="183" s="3" customFormat="1" ht="25" customHeight="1" spans="1:246">
      <c r="A183" s="1"/>
      <c r="B183" s="1"/>
      <c r="C183" s="1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</row>
    <row r="184" s="3" customFormat="1" ht="25" customHeight="1" spans="1:246">
      <c r="A184" s="1"/>
      <c r="B184" s="1"/>
      <c r="C184" s="1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</row>
    <row r="185" s="3" customFormat="1" ht="25" customHeight="1" spans="1:246">
      <c r="A185" s="1"/>
      <c r="B185" s="1"/>
      <c r="C185" s="1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</row>
    <row r="186" s="3" customFormat="1" ht="25" customHeight="1" spans="1:246">
      <c r="A186" s="1"/>
      <c r="B186" s="1"/>
      <c r="C186" s="1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</row>
    <row r="187" s="3" customFormat="1" ht="25" customHeight="1" spans="1:246">
      <c r="A187" s="1"/>
      <c r="B187" s="1"/>
      <c r="C187" s="1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</row>
    <row r="188" s="3" customFormat="1" ht="25" customHeight="1" spans="1:246">
      <c r="A188" s="1"/>
      <c r="B188" s="1"/>
      <c r="C188" s="1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</row>
    <row r="189" s="3" customFormat="1" ht="25" customHeight="1" spans="1:246">
      <c r="A189" s="1"/>
      <c r="B189" s="1"/>
      <c r="C189" s="1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</row>
    <row r="190" s="3" customFormat="1" ht="25" customHeight="1" spans="1:246">
      <c r="A190" s="1"/>
      <c r="B190" s="1"/>
      <c r="C190" s="1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</row>
    <row r="191" s="3" customFormat="1" ht="25" customHeight="1" spans="1:246">
      <c r="A191" s="1"/>
      <c r="B191" s="1"/>
      <c r="C191" s="1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</row>
    <row r="192" s="3" customFormat="1" ht="25" customHeight="1" spans="1:246">
      <c r="A192" s="1"/>
      <c r="B192" s="1"/>
      <c r="C192" s="1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</row>
  </sheetData>
  <mergeCells count="1">
    <mergeCell ref="A1:G1"/>
  </mergeCells>
  <printOptions horizontalCentered="1"/>
  <pageMargins left="0.75" right="0.75" top="0.788888888888889" bottom="0.788888888888889" header="0.509027777777778" footer="0.509027777777778"/>
  <pageSetup paperSize="9" firstPageNumber="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4"/>
  <sheetViews>
    <sheetView showGridLines="0" workbookViewId="0">
      <pane xSplit="1" ySplit="3" topLeftCell="B448" activePane="bottomRight" state="frozen"/>
      <selection/>
      <selection pane="topRight"/>
      <selection pane="bottomLeft"/>
      <selection pane="bottomRight" activeCell="G1" sqref="G$1:G$1048576"/>
    </sheetView>
  </sheetViews>
  <sheetFormatPr defaultColWidth="9" defaultRowHeight="14.25" outlineLevelCol="5"/>
  <cols>
    <col min="1" max="1" width="47.375" style="223" customWidth="1"/>
    <col min="2" max="2" width="14.375" style="227" customWidth="1"/>
    <col min="3" max="3" width="12.375" style="227" customWidth="1"/>
    <col min="4" max="4" width="14.125" style="228" customWidth="1"/>
    <col min="5" max="5" width="14.875" style="223" customWidth="1"/>
    <col min="6" max="6" width="34.75" style="223" customWidth="1"/>
    <col min="7" max="16384" width="9" style="223"/>
  </cols>
  <sheetData>
    <row r="1" s="222" customFormat="1" ht="29.45" customHeight="1" spans="1:6">
      <c r="A1" s="229" t="s">
        <v>26</v>
      </c>
      <c r="B1" s="230"/>
      <c r="C1" s="230"/>
      <c r="D1" s="231"/>
      <c r="E1" s="229"/>
      <c r="F1" s="229"/>
    </row>
    <row r="2" s="223" customFormat="1" ht="18.95" customHeight="1" spans="1:6">
      <c r="A2" s="232" t="s">
        <v>27</v>
      </c>
      <c r="B2" s="233"/>
      <c r="C2" s="233"/>
      <c r="D2" s="234"/>
      <c r="E2" s="235"/>
      <c r="F2" s="236" t="s">
        <v>2</v>
      </c>
    </row>
    <row r="3" s="224" customFormat="1" ht="34.9" customHeight="1" spans="1:6">
      <c r="A3" s="237" t="s">
        <v>28</v>
      </c>
      <c r="B3" s="238" t="s">
        <v>29</v>
      </c>
      <c r="C3" s="238" t="s">
        <v>30</v>
      </c>
      <c r="D3" s="239" t="s">
        <v>31</v>
      </c>
      <c r="E3" s="240" t="s">
        <v>32</v>
      </c>
      <c r="F3" s="240" t="s">
        <v>33</v>
      </c>
    </row>
    <row r="4" s="225" customFormat="1" ht="29.25" customHeight="1" spans="1:6">
      <c r="A4" s="241" t="s">
        <v>34</v>
      </c>
      <c r="B4" s="242">
        <v>717244</v>
      </c>
      <c r="C4" s="242">
        <v>685492</v>
      </c>
      <c r="D4" s="243">
        <v>95.5730546369158</v>
      </c>
      <c r="E4" s="243">
        <v>109.064468911093</v>
      </c>
      <c r="F4" s="244"/>
    </row>
    <row r="5" s="226" customFormat="1" ht="29.25" customHeight="1" spans="1:6">
      <c r="A5" s="245" t="s">
        <v>35</v>
      </c>
      <c r="B5" s="246">
        <v>62828</v>
      </c>
      <c r="C5" s="246">
        <v>57828</v>
      </c>
      <c r="D5" s="247">
        <v>92.0417648182339</v>
      </c>
      <c r="E5" s="247">
        <v>111.117943199723</v>
      </c>
      <c r="F5" s="248"/>
    </row>
    <row r="6" s="194" customFormat="1" ht="29.25" customHeight="1" spans="1:6">
      <c r="A6" s="245" t="s">
        <v>36</v>
      </c>
      <c r="B6" s="246">
        <v>2088</v>
      </c>
      <c r="C6" s="246">
        <v>2088</v>
      </c>
      <c r="D6" s="247"/>
      <c r="E6" s="247"/>
      <c r="F6" s="248"/>
    </row>
    <row r="7" s="194" customFormat="1" ht="29.25" customHeight="1" spans="1:6">
      <c r="A7" s="245" t="s">
        <v>37</v>
      </c>
      <c r="B7" s="246">
        <v>2048</v>
      </c>
      <c r="C7" s="246">
        <v>2048</v>
      </c>
      <c r="D7" s="247"/>
      <c r="E7" s="247"/>
      <c r="F7" s="248"/>
    </row>
    <row r="8" s="194" customFormat="1" ht="29.25" customHeight="1" spans="1:6">
      <c r="A8" s="245" t="s">
        <v>38</v>
      </c>
      <c r="B8" s="246">
        <v>40</v>
      </c>
      <c r="C8" s="246">
        <v>40</v>
      </c>
      <c r="D8" s="247"/>
      <c r="E8" s="247"/>
      <c r="F8" s="248"/>
    </row>
    <row r="9" s="194" customFormat="1" ht="29.25" customHeight="1" spans="1:6">
      <c r="A9" s="245" t="s">
        <v>39</v>
      </c>
      <c r="B9" s="246">
        <v>1532</v>
      </c>
      <c r="C9" s="246">
        <v>1532</v>
      </c>
      <c r="D9" s="247"/>
      <c r="E9" s="247"/>
      <c r="F9" s="248"/>
    </row>
    <row r="10" s="194" customFormat="1" ht="29.25" customHeight="1" spans="1:6">
      <c r="A10" s="245" t="s">
        <v>37</v>
      </c>
      <c r="B10" s="246">
        <v>207</v>
      </c>
      <c r="C10" s="246">
        <v>207</v>
      </c>
      <c r="D10" s="247"/>
      <c r="E10" s="247"/>
      <c r="F10" s="248"/>
    </row>
    <row r="11" s="194" customFormat="1" ht="29.25" customHeight="1" spans="1:6">
      <c r="A11" s="245" t="s">
        <v>40</v>
      </c>
      <c r="B11" s="246">
        <v>1325</v>
      </c>
      <c r="C11" s="246">
        <v>1325</v>
      </c>
      <c r="D11" s="247"/>
      <c r="E11" s="247"/>
      <c r="F11" s="248"/>
    </row>
    <row r="12" s="194" customFormat="1" ht="29.25" customHeight="1" spans="1:6">
      <c r="A12" s="245" t="s">
        <v>41</v>
      </c>
      <c r="B12" s="246">
        <v>16850</v>
      </c>
      <c r="C12" s="246">
        <v>16850</v>
      </c>
      <c r="D12" s="247"/>
      <c r="E12" s="247"/>
      <c r="F12" s="248"/>
    </row>
    <row r="13" s="194" customFormat="1" ht="29.25" customHeight="1" spans="1:6">
      <c r="A13" s="245" t="s">
        <v>37</v>
      </c>
      <c r="B13" s="246">
        <v>2428</v>
      </c>
      <c r="C13" s="246">
        <v>2428</v>
      </c>
      <c r="D13" s="247"/>
      <c r="E13" s="247"/>
      <c r="F13" s="248"/>
    </row>
    <row r="14" s="194" customFormat="1" ht="29.25" customHeight="1" spans="1:6">
      <c r="A14" s="245" t="s">
        <v>40</v>
      </c>
      <c r="B14" s="246">
        <v>40</v>
      </c>
      <c r="C14" s="246">
        <v>40</v>
      </c>
      <c r="D14" s="247"/>
      <c r="E14" s="247"/>
      <c r="F14" s="248"/>
    </row>
    <row r="15" s="194" customFormat="1" ht="29.25" customHeight="1" spans="1:6">
      <c r="A15" s="245" t="s">
        <v>42</v>
      </c>
      <c r="B15" s="246">
        <v>8634</v>
      </c>
      <c r="C15" s="246">
        <v>8634</v>
      </c>
      <c r="D15" s="247"/>
      <c r="E15" s="247"/>
      <c r="F15" s="248"/>
    </row>
    <row r="16" s="194" customFormat="1" ht="29.25" customHeight="1" spans="1:6">
      <c r="A16" s="245" t="s">
        <v>43</v>
      </c>
      <c r="B16" s="246">
        <v>26</v>
      </c>
      <c r="C16" s="246">
        <v>26</v>
      </c>
      <c r="D16" s="247"/>
      <c r="E16" s="247"/>
      <c r="F16" s="248"/>
    </row>
    <row r="17" s="194" customFormat="1" ht="29.25" customHeight="1" spans="1:6">
      <c r="A17" s="245" t="s">
        <v>44</v>
      </c>
      <c r="B17" s="246">
        <v>2</v>
      </c>
      <c r="C17" s="246">
        <v>2</v>
      </c>
      <c r="D17" s="247"/>
      <c r="E17" s="247"/>
      <c r="F17" s="248"/>
    </row>
    <row r="18" s="194" customFormat="1" ht="29.25" customHeight="1" spans="1:6">
      <c r="A18" s="245" t="s">
        <v>45</v>
      </c>
      <c r="B18" s="246">
        <v>151</v>
      </c>
      <c r="C18" s="246">
        <v>151</v>
      </c>
      <c r="D18" s="247"/>
      <c r="E18" s="247"/>
      <c r="F18" s="248"/>
    </row>
    <row r="19" s="194" customFormat="1" ht="29.25" customHeight="1" spans="1:6">
      <c r="A19" s="245" t="s">
        <v>46</v>
      </c>
      <c r="B19" s="246">
        <v>948</v>
      </c>
      <c r="C19" s="246">
        <v>948</v>
      </c>
      <c r="D19" s="247"/>
      <c r="E19" s="247"/>
      <c r="F19" s="248"/>
    </row>
    <row r="20" s="194" customFormat="1" ht="29.25" customHeight="1" spans="1:6">
      <c r="A20" s="245" t="s">
        <v>47</v>
      </c>
      <c r="B20" s="246">
        <v>88</v>
      </c>
      <c r="C20" s="246">
        <v>88</v>
      </c>
      <c r="D20" s="247"/>
      <c r="E20" s="247"/>
      <c r="F20" s="248"/>
    </row>
    <row r="21" s="194" customFormat="1" ht="29.25" customHeight="1" spans="1:6">
      <c r="A21" s="245" t="s">
        <v>48</v>
      </c>
      <c r="B21" s="246">
        <v>2767</v>
      </c>
      <c r="C21" s="246">
        <v>2767</v>
      </c>
      <c r="D21" s="247"/>
      <c r="E21" s="247"/>
      <c r="F21" s="248"/>
    </row>
    <row r="22" s="194" customFormat="1" ht="29.25" customHeight="1" spans="1:6">
      <c r="A22" s="245" t="s">
        <v>49</v>
      </c>
      <c r="B22" s="246">
        <v>1766</v>
      </c>
      <c r="C22" s="246">
        <v>1766</v>
      </c>
      <c r="D22" s="247"/>
      <c r="E22" s="247"/>
      <c r="F22" s="248"/>
    </row>
    <row r="23" s="194" customFormat="1" ht="29.25" customHeight="1" spans="1:6">
      <c r="A23" s="245" t="s">
        <v>50</v>
      </c>
      <c r="B23" s="246">
        <v>2381</v>
      </c>
      <c r="C23" s="246">
        <v>2381</v>
      </c>
      <c r="D23" s="247"/>
      <c r="E23" s="247"/>
      <c r="F23" s="248"/>
    </row>
    <row r="24" s="194" customFormat="1" ht="29.25" customHeight="1" spans="1:6">
      <c r="A24" s="245" t="s">
        <v>37</v>
      </c>
      <c r="B24" s="246">
        <v>2117</v>
      </c>
      <c r="C24" s="246">
        <v>2117</v>
      </c>
      <c r="D24" s="247"/>
      <c r="E24" s="247"/>
      <c r="F24" s="248"/>
    </row>
    <row r="25" s="194" customFormat="1" ht="29.25" customHeight="1" spans="1:6">
      <c r="A25" s="245" t="s">
        <v>48</v>
      </c>
      <c r="B25" s="246">
        <v>264</v>
      </c>
      <c r="C25" s="246">
        <v>264</v>
      </c>
      <c r="D25" s="247"/>
      <c r="E25" s="247"/>
      <c r="F25" s="248"/>
    </row>
    <row r="26" s="194" customFormat="1" ht="29.25" customHeight="1" spans="1:6">
      <c r="A26" s="245" t="s">
        <v>51</v>
      </c>
      <c r="B26" s="246">
        <v>1986</v>
      </c>
      <c r="C26" s="246">
        <v>1986</v>
      </c>
      <c r="D26" s="247"/>
      <c r="E26" s="247"/>
      <c r="F26" s="248"/>
    </row>
    <row r="27" s="194" customFormat="1" ht="29.25" customHeight="1" spans="1:6">
      <c r="A27" s="245" t="s">
        <v>37</v>
      </c>
      <c r="B27" s="246">
        <v>1624</v>
      </c>
      <c r="C27" s="246">
        <v>1624</v>
      </c>
      <c r="D27" s="247"/>
      <c r="E27" s="247"/>
      <c r="F27" s="248"/>
    </row>
    <row r="28" s="194" customFormat="1" ht="29.25" customHeight="1" spans="1:6">
      <c r="A28" s="245" t="s">
        <v>52</v>
      </c>
      <c r="B28" s="246">
        <v>34</v>
      </c>
      <c r="C28" s="246">
        <v>34</v>
      </c>
      <c r="D28" s="247"/>
      <c r="E28" s="247"/>
      <c r="F28" s="248"/>
    </row>
    <row r="29" s="194" customFormat="1" ht="29.25" customHeight="1" spans="1:6">
      <c r="A29" s="245" t="s">
        <v>53</v>
      </c>
      <c r="B29" s="246">
        <v>206</v>
      </c>
      <c r="C29" s="246">
        <v>206</v>
      </c>
      <c r="D29" s="247"/>
      <c r="E29" s="247"/>
      <c r="F29" s="248"/>
    </row>
    <row r="30" s="194" customFormat="1" ht="29.25" customHeight="1" spans="1:6">
      <c r="A30" s="245" t="s">
        <v>54</v>
      </c>
      <c r="B30" s="246">
        <v>122</v>
      </c>
      <c r="C30" s="246">
        <v>122</v>
      </c>
      <c r="D30" s="247"/>
      <c r="E30" s="247"/>
      <c r="F30" s="248"/>
    </row>
    <row r="31" s="194" customFormat="1" ht="29.25" customHeight="1" spans="1:6">
      <c r="A31" s="245" t="s">
        <v>55</v>
      </c>
      <c r="B31" s="246">
        <v>4378</v>
      </c>
      <c r="C31" s="246">
        <v>4378</v>
      </c>
      <c r="D31" s="247"/>
      <c r="E31" s="247"/>
      <c r="F31" s="248"/>
    </row>
    <row r="32" s="194" customFormat="1" ht="29.25" customHeight="1" spans="1:6">
      <c r="A32" s="245" t="s">
        <v>37</v>
      </c>
      <c r="B32" s="246">
        <v>2460</v>
      </c>
      <c r="C32" s="246">
        <v>2460</v>
      </c>
      <c r="D32" s="247"/>
      <c r="E32" s="247"/>
      <c r="F32" s="248"/>
    </row>
    <row r="33" s="194" customFormat="1" ht="29.25" customHeight="1" spans="1:6">
      <c r="A33" s="245" t="s">
        <v>40</v>
      </c>
      <c r="B33" s="246">
        <v>8</v>
      </c>
      <c r="C33" s="246">
        <v>8</v>
      </c>
      <c r="D33" s="247"/>
      <c r="E33" s="247"/>
      <c r="F33" s="248"/>
    </row>
    <row r="34" s="194" customFormat="1" ht="29.25" customHeight="1" spans="1:6">
      <c r="A34" s="245" t="s">
        <v>56</v>
      </c>
      <c r="B34" s="246">
        <v>238</v>
      </c>
      <c r="C34" s="246">
        <v>238</v>
      </c>
      <c r="D34" s="247"/>
      <c r="E34" s="247"/>
      <c r="F34" s="248"/>
    </row>
    <row r="35" s="194" customFormat="1" ht="29.25" customHeight="1" spans="1:6">
      <c r="A35" s="245" t="s">
        <v>57</v>
      </c>
      <c r="B35" s="246">
        <v>119</v>
      </c>
      <c r="C35" s="246">
        <v>119</v>
      </c>
      <c r="D35" s="247"/>
      <c r="E35" s="247"/>
      <c r="F35" s="248"/>
    </row>
    <row r="36" s="194" customFormat="1" ht="29.25" customHeight="1" spans="1:6">
      <c r="A36" s="245" t="s">
        <v>48</v>
      </c>
      <c r="B36" s="246">
        <v>1543</v>
      </c>
      <c r="C36" s="246">
        <v>1543</v>
      </c>
      <c r="D36" s="247"/>
      <c r="E36" s="247"/>
      <c r="F36" s="248"/>
    </row>
    <row r="37" s="194" customFormat="1" ht="29.25" customHeight="1" spans="1:6">
      <c r="A37" s="245" t="s">
        <v>58</v>
      </c>
      <c r="B37" s="246">
        <v>10</v>
      </c>
      <c r="C37" s="246">
        <v>10</v>
      </c>
      <c r="D37" s="247"/>
      <c r="E37" s="247"/>
      <c r="F37" s="248"/>
    </row>
    <row r="38" s="194" customFormat="1" ht="29.25" customHeight="1" spans="1:6">
      <c r="A38" s="245" t="s">
        <v>59</v>
      </c>
      <c r="B38" s="246">
        <v>2036</v>
      </c>
      <c r="C38" s="246">
        <v>2036</v>
      </c>
      <c r="D38" s="247"/>
      <c r="E38" s="247"/>
      <c r="F38" s="248"/>
    </row>
    <row r="39" s="194" customFormat="1" ht="29.25" customHeight="1" spans="1:6">
      <c r="A39" s="245" t="s">
        <v>37</v>
      </c>
      <c r="B39" s="246">
        <v>2036</v>
      </c>
      <c r="C39" s="246">
        <v>2036</v>
      </c>
      <c r="D39" s="247"/>
      <c r="E39" s="247"/>
      <c r="F39" s="248"/>
    </row>
    <row r="40" s="194" customFormat="1" ht="29.25" customHeight="1" spans="1:6">
      <c r="A40" s="245" t="s">
        <v>60</v>
      </c>
      <c r="B40" s="246">
        <v>920</v>
      </c>
      <c r="C40" s="246">
        <v>920</v>
      </c>
      <c r="D40" s="247"/>
      <c r="E40" s="247"/>
      <c r="F40" s="248"/>
    </row>
    <row r="41" s="194" customFormat="1" ht="29.25" customHeight="1" spans="1:6">
      <c r="A41" s="245" t="s">
        <v>37</v>
      </c>
      <c r="B41" s="246">
        <v>895</v>
      </c>
      <c r="C41" s="246">
        <v>895</v>
      </c>
      <c r="D41" s="247"/>
      <c r="E41" s="247"/>
      <c r="F41" s="248"/>
    </row>
    <row r="42" s="194" customFormat="1" ht="29.25" customHeight="1" spans="1:6">
      <c r="A42" s="245" t="s">
        <v>40</v>
      </c>
      <c r="B42" s="246">
        <v>25</v>
      </c>
      <c r="C42" s="246">
        <v>25</v>
      </c>
      <c r="D42" s="247"/>
      <c r="E42" s="247"/>
      <c r="F42" s="248"/>
    </row>
    <row r="43" s="194" customFormat="1" ht="29.25" customHeight="1" spans="1:6">
      <c r="A43" s="245" t="s">
        <v>61</v>
      </c>
      <c r="B43" s="246">
        <v>283</v>
      </c>
      <c r="C43" s="246">
        <v>283</v>
      </c>
      <c r="D43" s="247"/>
      <c r="E43" s="247"/>
      <c r="F43" s="248"/>
    </row>
    <row r="44" s="194" customFormat="1" ht="29.25" customHeight="1" spans="1:6">
      <c r="A44" s="245" t="s">
        <v>62</v>
      </c>
      <c r="B44" s="246">
        <v>283</v>
      </c>
      <c r="C44" s="246">
        <v>283</v>
      </c>
      <c r="D44" s="247"/>
      <c r="E44" s="247"/>
      <c r="F44" s="248"/>
    </row>
    <row r="45" s="194" customFormat="1" ht="29.25" customHeight="1" spans="1:6">
      <c r="A45" s="245" t="s">
        <v>63</v>
      </c>
      <c r="B45" s="246">
        <v>4283</v>
      </c>
      <c r="C45" s="246">
        <v>4283</v>
      </c>
      <c r="D45" s="247"/>
      <c r="E45" s="247"/>
      <c r="F45" s="248"/>
    </row>
    <row r="46" s="194" customFormat="1" ht="29.25" customHeight="1" spans="1:6">
      <c r="A46" s="245" t="s">
        <v>37</v>
      </c>
      <c r="B46" s="246">
        <v>4283</v>
      </c>
      <c r="C46" s="246">
        <v>4283</v>
      </c>
      <c r="D46" s="247"/>
      <c r="E46" s="247"/>
      <c r="F46" s="248"/>
    </row>
    <row r="47" s="194" customFormat="1" ht="29.25" customHeight="1" spans="1:6">
      <c r="A47" s="245" t="s">
        <v>64</v>
      </c>
      <c r="B47" s="246">
        <v>6661</v>
      </c>
      <c r="C47" s="246">
        <v>1661</v>
      </c>
      <c r="D47" s="247"/>
      <c r="E47" s="247"/>
      <c r="F47" s="248"/>
    </row>
    <row r="48" s="194" customFormat="1" ht="29.25" customHeight="1" spans="1:6">
      <c r="A48" s="245" t="s">
        <v>37</v>
      </c>
      <c r="B48" s="246">
        <v>659</v>
      </c>
      <c r="C48" s="246">
        <v>659</v>
      </c>
      <c r="D48" s="247"/>
      <c r="E48" s="247"/>
      <c r="F48" s="248"/>
    </row>
    <row r="49" s="194" customFormat="1" ht="29.25" customHeight="1" spans="1:6">
      <c r="A49" s="245" t="s">
        <v>65</v>
      </c>
      <c r="B49" s="246">
        <v>536</v>
      </c>
      <c r="C49" s="246">
        <v>536</v>
      </c>
      <c r="D49" s="247"/>
      <c r="E49" s="247"/>
      <c r="F49" s="248"/>
    </row>
    <row r="50" s="194" customFormat="1" ht="29.25" customHeight="1" spans="1:6">
      <c r="A50" s="245" t="s">
        <v>48</v>
      </c>
      <c r="B50" s="246">
        <v>235</v>
      </c>
      <c r="C50" s="246">
        <v>235</v>
      </c>
      <c r="D50" s="247"/>
      <c r="E50" s="247"/>
      <c r="F50" s="248"/>
    </row>
    <row r="51" s="194" customFormat="1" ht="29.25" customHeight="1" spans="1:6">
      <c r="A51" s="245" t="s">
        <v>66</v>
      </c>
      <c r="B51" s="246">
        <v>5231</v>
      </c>
      <c r="C51" s="246">
        <v>231</v>
      </c>
      <c r="D51" s="247"/>
      <c r="E51" s="247"/>
      <c r="F51" s="248"/>
    </row>
    <row r="52" s="194" customFormat="1" ht="29.25" customHeight="1" spans="1:6">
      <c r="A52" s="245" t="s">
        <v>67</v>
      </c>
      <c r="B52" s="246">
        <v>294</v>
      </c>
      <c r="C52" s="246">
        <v>294</v>
      </c>
      <c r="D52" s="247"/>
      <c r="E52" s="247"/>
      <c r="F52" s="248"/>
    </row>
    <row r="53" s="194" customFormat="1" ht="29.25" customHeight="1" spans="1:6">
      <c r="A53" s="245" t="s">
        <v>37</v>
      </c>
      <c r="B53" s="246">
        <v>294</v>
      </c>
      <c r="C53" s="246">
        <v>294</v>
      </c>
      <c r="D53" s="247"/>
      <c r="E53" s="247"/>
      <c r="F53" s="248"/>
    </row>
    <row r="54" s="194" customFormat="1" ht="29.25" customHeight="1" spans="1:6">
      <c r="A54" s="245" t="s">
        <v>68</v>
      </c>
      <c r="B54" s="246">
        <v>473</v>
      </c>
      <c r="C54" s="246">
        <v>473</v>
      </c>
      <c r="D54" s="247"/>
      <c r="E54" s="247"/>
      <c r="F54" s="248"/>
    </row>
    <row r="55" s="194" customFormat="1" ht="29.25" customHeight="1" spans="1:6">
      <c r="A55" s="249" t="s">
        <v>37</v>
      </c>
      <c r="B55" s="246">
        <v>421</v>
      </c>
      <c r="C55" s="246">
        <v>421</v>
      </c>
      <c r="D55" s="247"/>
      <c r="E55" s="247"/>
      <c r="F55" s="248"/>
    </row>
    <row r="56" s="194" customFormat="1" ht="29.25" customHeight="1" spans="1:6">
      <c r="A56" s="249" t="s">
        <v>69</v>
      </c>
      <c r="B56" s="246">
        <v>52</v>
      </c>
      <c r="C56" s="246">
        <v>52</v>
      </c>
      <c r="D56" s="247"/>
      <c r="E56" s="247"/>
      <c r="F56" s="248"/>
    </row>
    <row r="57" s="194" customFormat="1" ht="29.25" customHeight="1" spans="1:6">
      <c r="A57" s="249" t="s">
        <v>70</v>
      </c>
      <c r="B57" s="246">
        <v>432</v>
      </c>
      <c r="C57" s="246">
        <v>432</v>
      </c>
      <c r="D57" s="247"/>
      <c r="E57" s="247"/>
      <c r="F57" s="248"/>
    </row>
    <row r="58" s="194" customFormat="1" ht="29.25" customHeight="1" spans="1:6">
      <c r="A58" s="249" t="s">
        <v>37</v>
      </c>
      <c r="B58" s="246">
        <v>432</v>
      </c>
      <c r="C58" s="246">
        <v>432</v>
      </c>
      <c r="D58" s="247"/>
      <c r="E58" s="247"/>
      <c r="F58" s="248"/>
    </row>
    <row r="59" s="194" customFormat="1" ht="29.25" customHeight="1" spans="1:6">
      <c r="A59" s="249" t="s">
        <v>71</v>
      </c>
      <c r="B59" s="246">
        <v>2828</v>
      </c>
      <c r="C59" s="246">
        <v>2828</v>
      </c>
      <c r="D59" s="247"/>
      <c r="E59" s="247"/>
      <c r="F59" s="248"/>
    </row>
    <row r="60" s="194" customFormat="1" ht="29.25" customHeight="1" spans="1:6">
      <c r="A60" s="249" t="s">
        <v>37</v>
      </c>
      <c r="B60" s="246">
        <v>651</v>
      </c>
      <c r="C60" s="246">
        <v>651</v>
      </c>
      <c r="D60" s="247"/>
      <c r="E60" s="247"/>
      <c r="F60" s="248"/>
    </row>
    <row r="61" s="194" customFormat="1" ht="29.25" customHeight="1" spans="1:6">
      <c r="A61" s="249" t="s">
        <v>40</v>
      </c>
      <c r="B61" s="246">
        <v>240</v>
      </c>
      <c r="C61" s="246">
        <v>240</v>
      </c>
      <c r="D61" s="247"/>
      <c r="E61" s="247"/>
      <c r="F61" s="248"/>
    </row>
    <row r="62" s="194" customFormat="1" ht="29.25" customHeight="1" spans="1:6">
      <c r="A62" s="249" t="s">
        <v>48</v>
      </c>
      <c r="B62" s="246">
        <v>230</v>
      </c>
      <c r="C62" s="246">
        <v>230</v>
      </c>
      <c r="D62" s="247"/>
      <c r="E62" s="247"/>
      <c r="F62" s="248"/>
    </row>
    <row r="63" s="194" customFormat="1" ht="29.25" customHeight="1" spans="1:6">
      <c r="A63" s="249" t="s">
        <v>72</v>
      </c>
      <c r="B63" s="246">
        <v>1707</v>
      </c>
      <c r="C63" s="246">
        <v>1707</v>
      </c>
      <c r="D63" s="247"/>
      <c r="E63" s="247"/>
      <c r="F63" s="248"/>
    </row>
    <row r="64" s="194" customFormat="1" ht="29.25" customHeight="1" spans="1:6">
      <c r="A64" s="249" t="s">
        <v>73</v>
      </c>
      <c r="B64" s="246">
        <v>1546</v>
      </c>
      <c r="C64" s="246">
        <v>1546</v>
      </c>
      <c r="D64" s="247"/>
      <c r="E64" s="247"/>
      <c r="F64" s="248"/>
    </row>
    <row r="65" s="194" customFormat="1" ht="29.25" customHeight="1" spans="1:6">
      <c r="A65" s="249" t="s">
        <v>37</v>
      </c>
      <c r="B65" s="246">
        <v>1534</v>
      </c>
      <c r="C65" s="246">
        <v>1534</v>
      </c>
      <c r="D65" s="247"/>
      <c r="E65" s="247"/>
      <c r="F65" s="248"/>
    </row>
    <row r="66" s="194" customFormat="1" ht="29.25" customHeight="1" spans="1:6">
      <c r="A66" s="249" t="s">
        <v>74</v>
      </c>
      <c r="B66" s="246">
        <v>12</v>
      </c>
      <c r="C66" s="246">
        <v>12</v>
      </c>
      <c r="D66" s="247"/>
      <c r="E66" s="247"/>
      <c r="F66" s="248"/>
    </row>
    <row r="67" s="194" customFormat="1" ht="29.25" customHeight="1" spans="1:6">
      <c r="A67" s="249" t="s">
        <v>75</v>
      </c>
      <c r="B67" s="246">
        <v>1381</v>
      </c>
      <c r="C67" s="246">
        <v>1381</v>
      </c>
      <c r="D67" s="247"/>
      <c r="E67" s="247"/>
      <c r="F67" s="248"/>
    </row>
    <row r="68" s="194" customFormat="1" ht="29.25" customHeight="1" spans="1:6">
      <c r="A68" s="249" t="s">
        <v>37</v>
      </c>
      <c r="B68" s="246">
        <v>1379</v>
      </c>
      <c r="C68" s="246">
        <v>1379</v>
      </c>
      <c r="D68" s="247"/>
      <c r="E68" s="247"/>
      <c r="F68" s="248"/>
    </row>
    <row r="69" s="194" customFormat="1" ht="29.25" customHeight="1" spans="1:6">
      <c r="A69" s="249" t="s">
        <v>76</v>
      </c>
      <c r="B69" s="246">
        <v>2</v>
      </c>
      <c r="C69" s="246">
        <v>2</v>
      </c>
      <c r="D69" s="247"/>
      <c r="E69" s="247"/>
      <c r="F69" s="248"/>
    </row>
    <row r="70" s="194" customFormat="1" ht="29.25" customHeight="1" spans="1:6">
      <c r="A70" s="249" t="s">
        <v>77</v>
      </c>
      <c r="B70" s="246">
        <v>931</v>
      </c>
      <c r="C70" s="246">
        <v>931</v>
      </c>
      <c r="D70" s="247"/>
      <c r="E70" s="247"/>
      <c r="F70" s="248"/>
    </row>
    <row r="71" s="194" customFormat="1" ht="29.25" customHeight="1" spans="1:6">
      <c r="A71" s="249" t="s">
        <v>37</v>
      </c>
      <c r="B71" s="246">
        <v>931</v>
      </c>
      <c r="C71" s="246">
        <v>931</v>
      </c>
      <c r="D71" s="247"/>
      <c r="E71" s="247"/>
      <c r="F71" s="248"/>
    </row>
    <row r="72" s="194" customFormat="1" ht="29.25" customHeight="1" spans="1:6">
      <c r="A72" s="249" t="s">
        <v>78</v>
      </c>
      <c r="B72" s="246">
        <v>665</v>
      </c>
      <c r="C72" s="246">
        <v>665</v>
      </c>
      <c r="D72" s="247"/>
      <c r="E72" s="247"/>
      <c r="F72" s="248"/>
    </row>
    <row r="73" s="194" customFormat="1" ht="29.25" customHeight="1" spans="1:6">
      <c r="A73" s="249" t="s">
        <v>37</v>
      </c>
      <c r="B73" s="246">
        <v>290</v>
      </c>
      <c r="C73" s="246">
        <v>290</v>
      </c>
      <c r="D73" s="247"/>
      <c r="E73" s="247"/>
      <c r="F73" s="248"/>
    </row>
    <row r="74" s="226" customFormat="1" ht="29.25" customHeight="1" spans="1:6">
      <c r="A74" s="249" t="s">
        <v>40</v>
      </c>
      <c r="B74" s="246">
        <v>111</v>
      </c>
      <c r="C74" s="246">
        <v>111</v>
      </c>
      <c r="D74" s="247"/>
      <c r="E74" s="247"/>
      <c r="F74" s="248"/>
    </row>
    <row r="75" s="194" customFormat="1" ht="29.25" customHeight="1" spans="1:6">
      <c r="A75" s="249" t="s">
        <v>79</v>
      </c>
      <c r="B75" s="246">
        <v>176</v>
      </c>
      <c r="C75" s="246">
        <v>176</v>
      </c>
      <c r="D75" s="247"/>
      <c r="E75" s="247"/>
      <c r="F75" s="248"/>
    </row>
    <row r="76" s="194" customFormat="1" ht="29.25" customHeight="1" spans="1:6">
      <c r="A76" s="249" t="s">
        <v>80</v>
      </c>
      <c r="B76" s="246">
        <v>85</v>
      </c>
      <c r="C76" s="246">
        <v>85</v>
      </c>
      <c r="D76" s="247"/>
      <c r="E76" s="247"/>
      <c r="F76" s="248"/>
    </row>
    <row r="77" s="194" customFormat="1" ht="29.25" customHeight="1" spans="1:6">
      <c r="A77" s="249" t="s">
        <v>81</v>
      </c>
      <c r="B77" s="246">
        <v>3</v>
      </c>
      <c r="C77" s="246">
        <v>3</v>
      </c>
      <c r="D77" s="247"/>
      <c r="E77" s="247"/>
      <c r="F77" s="248"/>
    </row>
    <row r="78" s="194" customFormat="1" ht="29.25" customHeight="1" spans="1:6">
      <c r="A78" s="249" t="s">
        <v>82</v>
      </c>
      <c r="B78" s="246">
        <v>3582</v>
      </c>
      <c r="C78" s="246">
        <v>3582</v>
      </c>
      <c r="D78" s="247"/>
      <c r="E78" s="247"/>
      <c r="F78" s="248"/>
    </row>
    <row r="79" s="194" customFormat="1" ht="29.25" customHeight="1" spans="1:6">
      <c r="A79" s="249" t="s">
        <v>37</v>
      </c>
      <c r="B79" s="246">
        <v>3220</v>
      </c>
      <c r="C79" s="246">
        <v>3220</v>
      </c>
      <c r="D79" s="247"/>
      <c r="E79" s="247"/>
      <c r="F79" s="248"/>
    </row>
    <row r="80" s="194" customFormat="1" ht="29.25" customHeight="1" spans="1:6">
      <c r="A80" s="249" t="s">
        <v>48</v>
      </c>
      <c r="B80" s="246">
        <v>184</v>
      </c>
      <c r="C80" s="246">
        <v>184</v>
      </c>
      <c r="D80" s="247"/>
      <c r="E80" s="247"/>
      <c r="F80" s="248"/>
    </row>
    <row r="81" s="194" customFormat="1" ht="29.25" customHeight="1" spans="1:6">
      <c r="A81" s="249" t="s">
        <v>83</v>
      </c>
      <c r="B81" s="246">
        <v>178</v>
      </c>
      <c r="C81" s="246">
        <v>178</v>
      </c>
      <c r="D81" s="247"/>
      <c r="E81" s="247"/>
      <c r="F81" s="248"/>
    </row>
    <row r="82" s="194" customFormat="1" ht="29.25" customHeight="1" spans="1:6">
      <c r="A82" s="249" t="s">
        <v>84</v>
      </c>
      <c r="B82" s="246">
        <v>350</v>
      </c>
      <c r="C82" s="246">
        <v>350</v>
      </c>
      <c r="D82" s="247"/>
      <c r="E82" s="247"/>
      <c r="F82" s="248"/>
    </row>
    <row r="83" s="194" customFormat="1" ht="29.25" customHeight="1" spans="1:6">
      <c r="A83" s="249" t="s">
        <v>37</v>
      </c>
      <c r="B83" s="246">
        <v>350</v>
      </c>
      <c r="C83" s="246">
        <v>350</v>
      </c>
      <c r="D83" s="247"/>
      <c r="E83" s="247"/>
      <c r="F83" s="248"/>
    </row>
    <row r="84" s="194" customFormat="1" ht="29.25" customHeight="1" spans="1:6">
      <c r="A84" s="249" t="s">
        <v>85</v>
      </c>
      <c r="B84" s="246">
        <v>6948</v>
      </c>
      <c r="C84" s="246">
        <v>6948</v>
      </c>
      <c r="D84" s="247"/>
      <c r="E84" s="247"/>
      <c r="F84" s="248"/>
    </row>
    <row r="85" s="194" customFormat="1" ht="29.25" customHeight="1" spans="1:6">
      <c r="A85" s="249" t="s">
        <v>37</v>
      </c>
      <c r="B85" s="246">
        <v>4057</v>
      </c>
      <c r="C85" s="246">
        <v>4057</v>
      </c>
      <c r="D85" s="247"/>
      <c r="E85" s="247"/>
      <c r="F85" s="248"/>
    </row>
    <row r="86" s="194" customFormat="1" ht="29.25" customHeight="1" spans="1:6">
      <c r="A86" s="249" t="s">
        <v>86</v>
      </c>
      <c r="B86" s="246">
        <v>285</v>
      </c>
      <c r="C86" s="246">
        <v>285</v>
      </c>
      <c r="D86" s="247"/>
      <c r="E86" s="247"/>
      <c r="F86" s="248"/>
    </row>
    <row r="87" s="194" customFormat="1" ht="29.25" customHeight="1" spans="1:6">
      <c r="A87" s="249" t="s">
        <v>56</v>
      </c>
      <c r="B87" s="246">
        <v>10</v>
      </c>
      <c r="C87" s="246">
        <v>10</v>
      </c>
      <c r="D87" s="247"/>
      <c r="E87" s="247"/>
      <c r="F87" s="248"/>
    </row>
    <row r="88" s="194" customFormat="1" ht="29.25" customHeight="1" spans="1:6">
      <c r="A88" s="249" t="s">
        <v>87</v>
      </c>
      <c r="B88" s="246">
        <v>199</v>
      </c>
      <c r="C88" s="246">
        <v>199</v>
      </c>
      <c r="D88" s="247"/>
      <c r="E88" s="247"/>
      <c r="F88" s="248"/>
    </row>
    <row r="89" s="194" customFormat="1" ht="29.25" customHeight="1" spans="1:6">
      <c r="A89" s="249" t="s">
        <v>88</v>
      </c>
      <c r="B89" s="246">
        <v>1</v>
      </c>
      <c r="C89" s="246">
        <v>1</v>
      </c>
      <c r="D89" s="247"/>
      <c r="E89" s="247"/>
      <c r="F89" s="248"/>
    </row>
    <row r="90" s="194" customFormat="1" ht="29.25" customHeight="1" spans="1:6">
      <c r="A90" s="249" t="s">
        <v>48</v>
      </c>
      <c r="B90" s="246">
        <v>2194</v>
      </c>
      <c r="C90" s="246">
        <v>2194</v>
      </c>
      <c r="D90" s="247"/>
      <c r="E90" s="247"/>
      <c r="F90" s="248"/>
    </row>
    <row r="91" s="194" customFormat="1" ht="29.25" customHeight="1" spans="1:6">
      <c r="A91" s="249" t="s">
        <v>89</v>
      </c>
      <c r="B91" s="246">
        <v>202</v>
      </c>
      <c r="C91" s="246">
        <v>202</v>
      </c>
      <c r="D91" s="247"/>
      <c r="E91" s="247"/>
      <c r="F91" s="248"/>
    </row>
    <row r="92" s="194" customFormat="1" ht="29.25" customHeight="1" spans="1:6">
      <c r="A92" s="249" t="s">
        <v>90</v>
      </c>
      <c r="B92" s="246">
        <v>30512</v>
      </c>
      <c r="C92" s="246">
        <v>30512</v>
      </c>
      <c r="D92" s="247">
        <v>100</v>
      </c>
      <c r="E92" s="247">
        <v>137.48479250214</v>
      </c>
      <c r="F92" s="248"/>
    </row>
    <row r="93" s="194" customFormat="1" ht="29.25" customHeight="1" spans="1:6">
      <c r="A93" s="249" t="s">
        <v>91</v>
      </c>
      <c r="B93" s="246">
        <v>450</v>
      </c>
      <c r="C93" s="246">
        <v>450</v>
      </c>
      <c r="D93" s="247"/>
      <c r="E93" s="247"/>
      <c r="F93" s="248"/>
    </row>
    <row r="94" s="194" customFormat="1" ht="29.25" customHeight="1" spans="1:6">
      <c r="A94" s="249" t="s">
        <v>92</v>
      </c>
      <c r="B94" s="246">
        <v>450</v>
      </c>
      <c r="C94" s="246">
        <v>450</v>
      </c>
      <c r="D94" s="247"/>
      <c r="E94" s="247"/>
      <c r="F94" s="248"/>
    </row>
    <row r="95" s="194" customFormat="1" ht="29.25" customHeight="1" spans="1:6">
      <c r="A95" s="249" t="s">
        <v>93</v>
      </c>
      <c r="B95" s="246">
        <v>27095</v>
      </c>
      <c r="C95" s="246">
        <v>27095</v>
      </c>
      <c r="D95" s="247"/>
      <c r="E95" s="247"/>
      <c r="F95" s="248"/>
    </row>
    <row r="96" s="194" customFormat="1" ht="29.25" customHeight="1" spans="1:6">
      <c r="A96" s="249" t="s">
        <v>37</v>
      </c>
      <c r="B96" s="246">
        <v>21625</v>
      </c>
      <c r="C96" s="246">
        <v>21625</v>
      </c>
      <c r="D96" s="247"/>
      <c r="E96" s="247"/>
      <c r="F96" s="248"/>
    </row>
    <row r="97" s="194" customFormat="1" ht="29.25" customHeight="1" spans="1:6">
      <c r="A97" s="249" t="s">
        <v>40</v>
      </c>
      <c r="B97" s="246">
        <v>2068</v>
      </c>
      <c r="C97" s="246">
        <v>2068</v>
      </c>
      <c r="D97" s="247"/>
      <c r="E97" s="247"/>
      <c r="F97" s="248"/>
    </row>
    <row r="98" s="194" customFormat="1" ht="29.25" customHeight="1" spans="1:6">
      <c r="A98" s="249" t="s">
        <v>56</v>
      </c>
      <c r="B98" s="246">
        <v>2000</v>
      </c>
      <c r="C98" s="246">
        <v>2000</v>
      </c>
      <c r="D98" s="247"/>
      <c r="E98" s="247"/>
      <c r="F98" s="248"/>
    </row>
    <row r="99" s="194" customFormat="1" ht="29.25" customHeight="1" spans="1:6">
      <c r="A99" s="249" t="s">
        <v>94</v>
      </c>
      <c r="B99" s="246">
        <v>700</v>
      </c>
      <c r="C99" s="246">
        <v>700</v>
      </c>
      <c r="D99" s="247"/>
      <c r="E99" s="247"/>
      <c r="F99" s="248"/>
    </row>
    <row r="100" s="194" customFormat="1" ht="29.25" customHeight="1" spans="1:6">
      <c r="A100" s="249" t="s">
        <v>95</v>
      </c>
      <c r="B100" s="246">
        <v>702</v>
      </c>
      <c r="C100" s="246">
        <v>702</v>
      </c>
      <c r="D100" s="247"/>
      <c r="E100" s="247"/>
      <c r="F100" s="248"/>
    </row>
    <row r="101" s="194" customFormat="1" ht="29.25" customHeight="1" spans="1:6">
      <c r="A101" s="249" t="s">
        <v>96</v>
      </c>
      <c r="B101" s="246">
        <v>90</v>
      </c>
      <c r="C101" s="246">
        <v>90</v>
      </c>
      <c r="D101" s="247"/>
      <c r="E101" s="247"/>
      <c r="F101" s="248"/>
    </row>
    <row r="102" s="194" customFormat="1" ht="29.25" customHeight="1" spans="1:6">
      <c r="A102" s="249" t="s">
        <v>37</v>
      </c>
      <c r="B102" s="246">
        <v>90</v>
      </c>
      <c r="C102" s="246">
        <v>90</v>
      </c>
      <c r="D102" s="247"/>
      <c r="E102" s="247"/>
      <c r="F102" s="248"/>
    </row>
    <row r="103" s="194" customFormat="1" ht="29.25" customHeight="1" spans="1:6">
      <c r="A103" s="249" t="s">
        <v>97</v>
      </c>
      <c r="B103" s="246">
        <v>222</v>
      </c>
      <c r="C103" s="246">
        <v>222</v>
      </c>
      <c r="D103" s="247"/>
      <c r="E103" s="247"/>
      <c r="F103" s="248"/>
    </row>
    <row r="104" s="194" customFormat="1" ht="29.25" customHeight="1" spans="1:6">
      <c r="A104" s="249" t="s">
        <v>37</v>
      </c>
      <c r="B104" s="246">
        <v>222</v>
      </c>
      <c r="C104" s="246">
        <v>222</v>
      </c>
      <c r="D104" s="247"/>
      <c r="E104" s="247"/>
      <c r="F104" s="248"/>
    </row>
    <row r="105" s="194" customFormat="1" ht="29.25" customHeight="1" spans="1:6">
      <c r="A105" s="249" t="s">
        <v>98</v>
      </c>
      <c r="B105" s="246">
        <v>1739</v>
      </c>
      <c r="C105" s="246">
        <v>1739</v>
      </c>
      <c r="D105" s="247"/>
      <c r="E105" s="247"/>
      <c r="F105" s="248"/>
    </row>
    <row r="106" s="194" customFormat="1" ht="29.25" customHeight="1" spans="1:6">
      <c r="A106" s="249" t="s">
        <v>37</v>
      </c>
      <c r="B106" s="246">
        <v>205</v>
      </c>
      <c r="C106" s="246">
        <v>205</v>
      </c>
      <c r="D106" s="247"/>
      <c r="E106" s="247"/>
      <c r="F106" s="248"/>
    </row>
    <row r="107" s="194" customFormat="1" ht="29.25" customHeight="1" spans="1:6">
      <c r="A107" s="249" t="s">
        <v>99</v>
      </c>
      <c r="B107" s="246">
        <v>1534</v>
      </c>
      <c r="C107" s="246">
        <v>1534</v>
      </c>
      <c r="D107" s="247"/>
      <c r="E107" s="247"/>
      <c r="F107" s="248"/>
    </row>
    <row r="108" s="194" customFormat="1" ht="29.25" customHeight="1" spans="1:6">
      <c r="A108" s="249" t="s">
        <v>100</v>
      </c>
      <c r="B108" s="246">
        <v>916</v>
      </c>
      <c r="C108" s="246">
        <v>916</v>
      </c>
      <c r="D108" s="247"/>
      <c r="E108" s="247"/>
      <c r="F108" s="248"/>
    </row>
    <row r="109" s="194" customFormat="1" ht="29.25" customHeight="1" spans="1:6">
      <c r="A109" s="249" t="s">
        <v>37</v>
      </c>
      <c r="B109" s="246">
        <v>662</v>
      </c>
      <c r="C109" s="246">
        <v>662</v>
      </c>
      <c r="D109" s="247"/>
      <c r="E109" s="247"/>
      <c r="F109" s="248"/>
    </row>
    <row r="110" s="194" customFormat="1" ht="29.25" customHeight="1" spans="1:6">
      <c r="A110" s="249" t="s">
        <v>40</v>
      </c>
      <c r="B110" s="246">
        <v>221</v>
      </c>
      <c r="C110" s="246">
        <v>221</v>
      </c>
      <c r="D110" s="247"/>
      <c r="E110" s="247"/>
      <c r="F110" s="248"/>
    </row>
    <row r="111" s="194" customFormat="1" ht="29.25" customHeight="1" spans="1:6">
      <c r="A111" s="249" t="s">
        <v>48</v>
      </c>
      <c r="B111" s="246">
        <v>33</v>
      </c>
      <c r="C111" s="246">
        <v>33</v>
      </c>
      <c r="D111" s="247"/>
      <c r="E111" s="247"/>
      <c r="F111" s="248"/>
    </row>
    <row r="112" s="194" customFormat="1" ht="29.25" customHeight="1" spans="1:6">
      <c r="A112" s="249" t="s">
        <v>101</v>
      </c>
      <c r="B112" s="246">
        <v>60841</v>
      </c>
      <c r="C112" s="246">
        <v>59679</v>
      </c>
      <c r="D112" s="247">
        <v>98.0901037129567</v>
      </c>
      <c r="E112" s="247">
        <v>99.7576223589195</v>
      </c>
      <c r="F112" s="248"/>
    </row>
    <row r="113" s="194" customFormat="1" ht="29.25" customHeight="1" spans="1:6">
      <c r="A113" s="249" t="s">
        <v>102</v>
      </c>
      <c r="B113" s="246">
        <v>1775</v>
      </c>
      <c r="C113" s="246">
        <v>1775</v>
      </c>
      <c r="D113" s="247"/>
      <c r="E113" s="247"/>
      <c r="F113" s="248"/>
    </row>
    <row r="114" s="194" customFormat="1" ht="29.25" customHeight="1" spans="1:6">
      <c r="A114" s="249" t="s">
        <v>37</v>
      </c>
      <c r="B114" s="246">
        <v>1010</v>
      </c>
      <c r="C114" s="246">
        <v>1010</v>
      </c>
      <c r="D114" s="247"/>
      <c r="E114" s="247"/>
      <c r="F114" s="248"/>
    </row>
    <row r="115" s="194" customFormat="1" ht="29.25" customHeight="1" spans="1:6">
      <c r="A115" s="249" t="s">
        <v>103</v>
      </c>
      <c r="B115" s="246">
        <v>765</v>
      </c>
      <c r="C115" s="246">
        <v>765</v>
      </c>
      <c r="D115" s="247"/>
      <c r="E115" s="247"/>
      <c r="F115" s="248"/>
    </row>
    <row r="116" s="194" customFormat="1" ht="29.25" customHeight="1" spans="1:6">
      <c r="A116" s="249" t="s">
        <v>104</v>
      </c>
      <c r="B116" s="246">
        <v>17989</v>
      </c>
      <c r="C116" s="246">
        <v>16827</v>
      </c>
      <c r="D116" s="247"/>
      <c r="E116" s="247"/>
      <c r="F116" s="248"/>
    </row>
    <row r="117" s="194" customFormat="1" ht="29.25" customHeight="1" spans="1:6">
      <c r="A117" s="249" t="s">
        <v>105</v>
      </c>
      <c r="B117" s="246">
        <v>2536</v>
      </c>
      <c r="C117" s="246">
        <v>2536</v>
      </c>
      <c r="D117" s="247"/>
      <c r="E117" s="247"/>
      <c r="F117" s="248"/>
    </row>
    <row r="118" s="194" customFormat="1" ht="29.25" customHeight="1" spans="1:6">
      <c r="A118" s="249" t="s">
        <v>106</v>
      </c>
      <c r="B118" s="246">
        <v>2946</v>
      </c>
      <c r="C118" s="246">
        <v>2946</v>
      </c>
      <c r="D118" s="247"/>
      <c r="E118" s="247"/>
      <c r="F118" s="248"/>
    </row>
    <row r="119" s="194" customFormat="1" ht="29.25" customHeight="1" spans="1:6">
      <c r="A119" s="249" t="s">
        <v>107</v>
      </c>
      <c r="B119" s="246">
        <v>9960</v>
      </c>
      <c r="C119" s="246">
        <v>8798</v>
      </c>
      <c r="D119" s="247"/>
      <c r="E119" s="247"/>
      <c r="F119" s="248"/>
    </row>
    <row r="120" s="194" customFormat="1" ht="29.25" customHeight="1" spans="1:6">
      <c r="A120" s="249" t="s">
        <v>108</v>
      </c>
      <c r="B120" s="246">
        <v>2547</v>
      </c>
      <c r="C120" s="246">
        <v>2547</v>
      </c>
      <c r="D120" s="247"/>
      <c r="E120" s="247"/>
      <c r="F120" s="248"/>
    </row>
    <row r="121" s="194" customFormat="1" ht="29.25" customHeight="1" spans="1:6">
      <c r="A121" s="249" t="s">
        <v>109</v>
      </c>
      <c r="B121" s="246">
        <v>25710</v>
      </c>
      <c r="C121" s="246">
        <v>25710</v>
      </c>
      <c r="D121" s="247"/>
      <c r="E121" s="247"/>
      <c r="F121" s="248"/>
    </row>
    <row r="122" s="194" customFormat="1" ht="29.25" customHeight="1" spans="1:6">
      <c r="A122" s="249" t="s">
        <v>110</v>
      </c>
      <c r="B122" s="246">
        <v>12446</v>
      </c>
      <c r="C122" s="246">
        <v>12446</v>
      </c>
      <c r="D122" s="247"/>
      <c r="E122" s="247"/>
      <c r="F122" s="248"/>
    </row>
    <row r="123" s="194" customFormat="1" ht="29.25" customHeight="1" spans="1:6">
      <c r="A123" s="249" t="s">
        <v>111</v>
      </c>
      <c r="B123" s="246">
        <v>2120</v>
      </c>
      <c r="C123" s="246">
        <v>2120</v>
      </c>
      <c r="D123" s="247"/>
      <c r="E123" s="247"/>
      <c r="F123" s="248"/>
    </row>
    <row r="124" s="194" customFormat="1" ht="29.25" customHeight="1" spans="1:6">
      <c r="A124" s="249" t="s">
        <v>112</v>
      </c>
      <c r="B124" s="246">
        <v>1384</v>
      </c>
      <c r="C124" s="246">
        <v>1384</v>
      </c>
      <c r="D124" s="247"/>
      <c r="E124" s="247"/>
      <c r="F124" s="248"/>
    </row>
    <row r="125" s="194" customFormat="1" ht="29.25" customHeight="1" spans="1:6">
      <c r="A125" s="249" t="s">
        <v>113</v>
      </c>
      <c r="B125" s="246">
        <v>9170</v>
      </c>
      <c r="C125" s="246">
        <v>9170</v>
      </c>
      <c r="D125" s="247"/>
      <c r="E125" s="247"/>
      <c r="F125" s="248"/>
    </row>
    <row r="126" s="194" customFormat="1" ht="29.25" customHeight="1" spans="1:6">
      <c r="A126" s="249" t="s">
        <v>114</v>
      </c>
      <c r="B126" s="246">
        <v>590</v>
      </c>
      <c r="C126" s="246">
        <v>590</v>
      </c>
      <c r="D126" s="247"/>
      <c r="E126" s="247"/>
      <c r="F126" s="248"/>
    </row>
    <row r="127" s="194" customFormat="1" ht="29.25" customHeight="1" spans="1:6">
      <c r="A127" s="249" t="s">
        <v>115</v>
      </c>
      <c r="B127" s="246">
        <v>7</v>
      </c>
      <c r="C127" s="246">
        <v>7</v>
      </c>
      <c r="D127" s="247"/>
      <c r="E127" s="247"/>
      <c r="F127" s="248"/>
    </row>
    <row r="128" s="194" customFormat="1" ht="29.25" customHeight="1" spans="1:6">
      <c r="A128" s="249" t="s">
        <v>116</v>
      </c>
      <c r="B128" s="246">
        <v>7</v>
      </c>
      <c r="C128" s="246">
        <v>7</v>
      </c>
      <c r="D128" s="247"/>
      <c r="E128" s="247"/>
      <c r="F128" s="248"/>
    </row>
    <row r="129" s="194" customFormat="1" ht="29.25" customHeight="1" spans="1:6">
      <c r="A129" s="249" t="s">
        <v>117</v>
      </c>
      <c r="B129" s="246">
        <v>399</v>
      </c>
      <c r="C129" s="246">
        <v>399</v>
      </c>
      <c r="D129" s="247"/>
      <c r="E129" s="247"/>
      <c r="F129" s="248"/>
    </row>
    <row r="130" s="194" customFormat="1" ht="29.25" customHeight="1" spans="1:6">
      <c r="A130" s="249" t="s">
        <v>118</v>
      </c>
      <c r="B130" s="246">
        <v>399</v>
      </c>
      <c r="C130" s="246">
        <v>399</v>
      </c>
      <c r="D130" s="247"/>
      <c r="E130" s="247"/>
      <c r="F130" s="248"/>
    </row>
    <row r="131" s="194" customFormat="1" ht="29.25" customHeight="1" spans="1:6">
      <c r="A131" s="249" t="s">
        <v>119</v>
      </c>
      <c r="B131" s="246">
        <v>2159</v>
      </c>
      <c r="C131" s="246">
        <v>2159</v>
      </c>
      <c r="D131" s="247"/>
      <c r="E131" s="247"/>
      <c r="F131" s="248"/>
    </row>
    <row r="132" s="194" customFormat="1" ht="29.25" customHeight="1" spans="1:6">
      <c r="A132" s="249" t="s">
        <v>120</v>
      </c>
      <c r="B132" s="246">
        <v>2159</v>
      </c>
      <c r="C132" s="246">
        <v>2159</v>
      </c>
      <c r="D132" s="247"/>
      <c r="E132" s="247"/>
      <c r="F132" s="248"/>
    </row>
    <row r="133" s="194" customFormat="1" ht="29.25" customHeight="1" spans="1:6">
      <c r="A133" s="249" t="s">
        <v>121</v>
      </c>
      <c r="B133" s="246">
        <v>2924</v>
      </c>
      <c r="C133" s="246">
        <v>2924</v>
      </c>
      <c r="D133" s="247"/>
      <c r="E133" s="247"/>
      <c r="F133" s="248"/>
    </row>
    <row r="134" s="194" customFormat="1" ht="29.25" customHeight="1" spans="1:6">
      <c r="A134" s="249" t="s">
        <v>122</v>
      </c>
      <c r="B134" s="246">
        <v>1422</v>
      </c>
      <c r="C134" s="246">
        <v>1422</v>
      </c>
      <c r="D134" s="247"/>
      <c r="E134" s="247"/>
      <c r="F134" s="248"/>
    </row>
    <row r="135" s="194" customFormat="1" ht="29.25" customHeight="1" spans="1:6">
      <c r="A135" s="249" t="s">
        <v>123</v>
      </c>
      <c r="B135" s="246">
        <v>1430</v>
      </c>
      <c r="C135" s="246">
        <v>1430</v>
      </c>
      <c r="D135" s="247"/>
      <c r="E135" s="247"/>
      <c r="F135" s="248"/>
    </row>
    <row r="136" s="194" customFormat="1" ht="29.25" customHeight="1" spans="1:6">
      <c r="A136" s="249" t="s">
        <v>124</v>
      </c>
      <c r="B136" s="246">
        <v>72</v>
      </c>
      <c r="C136" s="246">
        <v>72</v>
      </c>
      <c r="D136" s="247"/>
      <c r="E136" s="247"/>
      <c r="F136" s="248"/>
    </row>
    <row r="137" s="194" customFormat="1" ht="29.25" customHeight="1" spans="1:6">
      <c r="A137" s="249" t="s">
        <v>125</v>
      </c>
      <c r="B137" s="246">
        <v>9878</v>
      </c>
      <c r="C137" s="246">
        <v>9878</v>
      </c>
      <c r="D137" s="247"/>
      <c r="E137" s="247"/>
      <c r="F137" s="248"/>
    </row>
    <row r="138" s="226" customFormat="1" ht="29.25" customHeight="1" spans="1:6">
      <c r="A138" s="249" t="s">
        <v>126</v>
      </c>
      <c r="B138" s="246">
        <v>9878</v>
      </c>
      <c r="C138" s="246">
        <v>9878</v>
      </c>
      <c r="D138" s="247"/>
      <c r="E138" s="247"/>
      <c r="F138" s="248"/>
    </row>
    <row r="139" s="194" customFormat="1" ht="29.25" customHeight="1" spans="1:6">
      <c r="A139" s="249" t="s">
        <v>127</v>
      </c>
      <c r="B139" s="246">
        <v>10267</v>
      </c>
      <c r="C139" s="246">
        <v>8367</v>
      </c>
      <c r="D139" s="247">
        <v>81.4941073341775</v>
      </c>
      <c r="E139" s="247">
        <v>147.332276809297</v>
      </c>
      <c r="F139" s="248"/>
    </row>
    <row r="140" s="194" customFormat="1" ht="29.25" customHeight="1" spans="1:6">
      <c r="A140" s="249" t="s">
        <v>128</v>
      </c>
      <c r="B140" s="246">
        <v>1546</v>
      </c>
      <c r="C140" s="246">
        <v>1546</v>
      </c>
      <c r="D140" s="247"/>
      <c r="E140" s="247"/>
      <c r="F140" s="248"/>
    </row>
    <row r="141" s="194" customFormat="1" ht="29.25" customHeight="1" spans="1:6">
      <c r="A141" s="249" t="s">
        <v>37</v>
      </c>
      <c r="B141" s="246">
        <v>1051</v>
      </c>
      <c r="C141" s="246">
        <v>1051</v>
      </c>
      <c r="D141" s="247"/>
      <c r="E141" s="247"/>
      <c r="F141" s="248"/>
    </row>
    <row r="142" s="194" customFormat="1" ht="29.25" customHeight="1" spans="1:6">
      <c r="A142" s="249" t="s">
        <v>40</v>
      </c>
      <c r="B142" s="246">
        <v>26</v>
      </c>
      <c r="C142" s="246">
        <v>26</v>
      </c>
      <c r="D142" s="247"/>
      <c r="E142" s="247"/>
      <c r="F142" s="248"/>
    </row>
    <row r="143" s="194" customFormat="1" ht="29.25" customHeight="1" spans="1:6">
      <c r="A143" s="249" t="s">
        <v>129</v>
      </c>
      <c r="B143" s="246">
        <v>469</v>
      </c>
      <c r="C143" s="246">
        <v>469</v>
      </c>
      <c r="D143" s="247"/>
      <c r="E143" s="247"/>
      <c r="F143" s="248"/>
    </row>
    <row r="144" s="194" customFormat="1" ht="29.25" customHeight="1" spans="1:6">
      <c r="A144" s="249" t="s">
        <v>130</v>
      </c>
      <c r="B144" s="246">
        <v>8430</v>
      </c>
      <c r="C144" s="246">
        <v>6530</v>
      </c>
      <c r="D144" s="247"/>
      <c r="E144" s="247"/>
      <c r="F144" s="248"/>
    </row>
    <row r="145" s="194" customFormat="1" ht="29.25" customHeight="1" spans="1:6">
      <c r="A145" s="249" t="s">
        <v>131</v>
      </c>
      <c r="B145" s="246">
        <v>8430</v>
      </c>
      <c r="C145" s="246">
        <v>6530</v>
      </c>
      <c r="D145" s="247"/>
      <c r="E145" s="247"/>
      <c r="F145" s="248"/>
    </row>
    <row r="146" s="194" customFormat="1" ht="29.25" customHeight="1" spans="1:6">
      <c r="A146" s="249" t="s">
        <v>132</v>
      </c>
      <c r="B146" s="246">
        <v>63</v>
      </c>
      <c r="C146" s="246">
        <v>63</v>
      </c>
      <c r="D146" s="247"/>
      <c r="E146" s="247"/>
      <c r="F146" s="248"/>
    </row>
    <row r="147" s="194" customFormat="1" ht="29.25" customHeight="1" spans="1:6">
      <c r="A147" s="249" t="s">
        <v>133</v>
      </c>
      <c r="B147" s="246">
        <v>63</v>
      </c>
      <c r="C147" s="246">
        <v>63</v>
      </c>
      <c r="D147" s="247"/>
      <c r="E147" s="247"/>
      <c r="F147" s="248"/>
    </row>
    <row r="148" s="194" customFormat="1" ht="29.25" customHeight="1" spans="1:6">
      <c r="A148" s="249" t="s">
        <v>134</v>
      </c>
      <c r="B148" s="246">
        <v>7</v>
      </c>
      <c r="C148" s="246">
        <v>7</v>
      </c>
      <c r="D148" s="247"/>
      <c r="E148" s="247"/>
      <c r="F148" s="248"/>
    </row>
    <row r="149" s="194" customFormat="1" ht="29.25" customHeight="1" spans="1:6">
      <c r="A149" s="249" t="s">
        <v>135</v>
      </c>
      <c r="B149" s="246">
        <v>7</v>
      </c>
      <c r="C149" s="246">
        <v>7</v>
      </c>
      <c r="D149" s="247"/>
      <c r="E149" s="247"/>
      <c r="F149" s="248"/>
    </row>
    <row r="150" s="194" customFormat="1" ht="29.25" customHeight="1" spans="1:6">
      <c r="A150" s="249" t="s">
        <v>136</v>
      </c>
      <c r="B150" s="246">
        <v>221</v>
      </c>
      <c r="C150" s="246">
        <v>221</v>
      </c>
      <c r="D150" s="247"/>
      <c r="E150" s="247"/>
      <c r="F150" s="248"/>
    </row>
    <row r="151" s="194" customFormat="1" ht="29.25" customHeight="1" spans="1:6">
      <c r="A151" s="249" t="s">
        <v>137</v>
      </c>
      <c r="B151" s="246">
        <v>221</v>
      </c>
      <c r="C151" s="246">
        <v>221</v>
      </c>
      <c r="D151" s="247"/>
      <c r="E151" s="247"/>
      <c r="F151" s="248"/>
    </row>
    <row r="152" s="194" customFormat="1" ht="29.25" customHeight="1" spans="1:6">
      <c r="A152" s="249" t="s">
        <v>138</v>
      </c>
      <c r="B152" s="246">
        <v>34398</v>
      </c>
      <c r="C152" s="246">
        <v>33510</v>
      </c>
      <c r="D152" s="247">
        <v>97.4184545613117</v>
      </c>
      <c r="E152" s="247">
        <v>154.530781646299</v>
      </c>
      <c r="F152" s="248"/>
    </row>
    <row r="153" s="194" customFormat="1" ht="29.25" customHeight="1" spans="1:6">
      <c r="A153" s="249" t="s">
        <v>139</v>
      </c>
      <c r="B153" s="246">
        <v>15972</v>
      </c>
      <c r="C153" s="246">
        <v>15372</v>
      </c>
      <c r="D153" s="247"/>
      <c r="E153" s="247"/>
      <c r="F153" s="248"/>
    </row>
    <row r="154" s="194" customFormat="1" ht="29.25" customHeight="1" spans="1:6">
      <c r="A154" s="249" t="s">
        <v>37</v>
      </c>
      <c r="B154" s="246">
        <v>1152</v>
      </c>
      <c r="C154" s="246">
        <v>1152</v>
      </c>
      <c r="D154" s="247"/>
      <c r="E154" s="247"/>
      <c r="F154" s="248"/>
    </row>
    <row r="155" s="194" customFormat="1" ht="29.25" customHeight="1" spans="1:6">
      <c r="A155" s="249" t="s">
        <v>40</v>
      </c>
      <c r="B155" s="246">
        <v>250</v>
      </c>
      <c r="C155" s="246">
        <v>250</v>
      </c>
      <c r="D155" s="247"/>
      <c r="E155" s="247"/>
      <c r="F155" s="248"/>
    </row>
    <row r="156" s="194" customFormat="1" ht="29.25" customHeight="1" spans="1:6">
      <c r="A156" s="249" t="s">
        <v>140</v>
      </c>
      <c r="B156" s="246">
        <v>5609</v>
      </c>
      <c r="C156" s="246">
        <v>5609</v>
      </c>
      <c r="D156" s="247"/>
      <c r="E156" s="247"/>
      <c r="F156" s="248"/>
    </row>
    <row r="157" s="194" customFormat="1" ht="29.25" customHeight="1" spans="1:6">
      <c r="A157" s="249" t="s">
        <v>141</v>
      </c>
      <c r="B157" s="246">
        <v>2148</v>
      </c>
      <c r="C157" s="246">
        <v>2148</v>
      </c>
      <c r="D157" s="247"/>
      <c r="E157" s="247"/>
      <c r="F157" s="248"/>
    </row>
    <row r="158" s="194" customFormat="1" ht="29.25" customHeight="1" spans="1:6">
      <c r="A158" s="249" t="s">
        <v>142</v>
      </c>
      <c r="B158" s="246">
        <v>2415</v>
      </c>
      <c r="C158" s="246">
        <v>2415</v>
      </c>
      <c r="D158" s="247"/>
      <c r="E158" s="247"/>
      <c r="F158" s="248"/>
    </row>
    <row r="159" s="194" customFormat="1" ht="29.25" customHeight="1" spans="1:6">
      <c r="A159" s="249" t="s">
        <v>143</v>
      </c>
      <c r="B159" s="246">
        <v>13</v>
      </c>
      <c r="C159" s="246">
        <v>13</v>
      </c>
      <c r="D159" s="247"/>
      <c r="E159" s="247"/>
      <c r="F159" s="248"/>
    </row>
    <row r="160" s="194" customFormat="1" ht="29.25" customHeight="1" spans="1:6">
      <c r="A160" s="249" t="s">
        <v>144</v>
      </c>
      <c r="B160" s="246">
        <v>187</v>
      </c>
      <c r="C160" s="246">
        <v>187</v>
      </c>
      <c r="D160" s="247"/>
      <c r="E160" s="247"/>
      <c r="F160" s="248"/>
    </row>
    <row r="161" s="194" customFormat="1" ht="29.25" customHeight="1" spans="1:6">
      <c r="A161" s="249" t="s">
        <v>145</v>
      </c>
      <c r="B161" s="246">
        <v>4</v>
      </c>
      <c r="C161" s="246">
        <v>4</v>
      </c>
      <c r="D161" s="247"/>
      <c r="E161" s="247"/>
      <c r="F161" s="248"/>
    </row>
    <row r="162" s="194" customFormat="1" ht="29.25" customHeight="1" spans="1:6">
      <c r="A162" s="249" t="s">
        <v>146</v>
      </c>
      <c r="B162" s="246">
        <v>887</v>
      </c>
      <c r="C162" s="246">
        <v>887</v>
      </c>
      <c r="D162" s="247"/>
      <c r="E162" s="247"/>
      <c r="F162" s="248"/>
    </row>
    <row r="163" s="194" customFormat="1" ht="29.25" customHeight="1" spans="1:6">
      <c r="A163" s="249" t="s">
        <v>147</v>
      </c>
      <c r="B163" s="246">
        <v>419</v>
      </c>
      <c r="C163" s="246">
        <v>419</v>
      </c>
      <c r="D163" s="247"/>
      <c r="E163" s="247"/>
      <c r="F163" s="248"/>
    </row>
    <row r="164" s="194" customFormat="1" ht="29.25" customHeight="1" spans="1:6">
      <c r="A164" s="249" t="s">
        <v>148</v>
      </c>
      <c r="B164" s="246">
        <v>781</v>
      </c>
      <c r="C164" s="246">
        <v>781</v>
      </c>
      <c r="D164" s="247"/>
      <c r="E164" s="247"/>
      <c r="F164" s="248"/>
    </row>
    <row r="165" s="194" customFormat="1" ht="29.25" customHeight="1" spans="1:6">
      <c r="A165" s="249" t="s">
        <v>149</v>
      </c>
      <c r="B165" s="246">
        <v>2107</v>
      </c>
      <c r="C165" s="246">
        <v>1507</v>
      </c>
      <c r="D165" s="247"/>
      <c r="E165" s="247"/>
      <c r="F165" s="248"/>
    </row>
    <row r="166" s="194" customFormat="1" ht="29.25" customHeight="1" spans="1:6">
      <c r="A166" s="249" t="s">
        <v>150</v>
      </c>
      <c r="B166" s="246">
        <v>700</v>
      </c>
      <c r="C166" s="246">
        <v>700</v>
      </c>
      <c r="D166" s="247"/>
      <c r="E166" s="247"/>
      <c r="F166" s="248"/>
    </row>
    <row r="167" s="194" customFormat="1" ht="29.25" customHeight="1" spans="1:6">
      <c r="A167" s="249" t="s">
        <v>151</v>
      </c>
      <c r="B167" s="246">
        <v>159</v>
      </c>
      <c r="C167" s="246">
        <v>159</v>
      </c>
      <c r="D167" s="247"/>
      <c r="E167" s="247"/>
      <c r="F167" s="248"/>
    </row>
    <row r="168" s="194" customFormat="1" ht="29.25" customHeight="1" spans="1:6">
      <c r="A168" s="249" t="s">
        <v>152</v>
      </c>
      <c r="B168" s="246">
        <v>461</v>
      </c>
      <c r="C168" s="246">
        <v>461</v>
      </c>
      <c r="D168" s="247"/>
      <c r="E168" s="247"/>
      <c r="F168" s="248"/>
    </row>
    <row r="169" s="194" customFormat="1" ht="29.25" customHeight="1" spans="1:6">
      <c r="A169" s="249" t="s">
        <v>153</v>
      </c>
      <c r="B169" s="246">
        <v>80</v>
      </c>
      <c r="C169" s="246">
        <v>80</v>
      </c>
      <c r="D169" s="247"/>
      <c r="E169" s="247"/>
      <c r="F169" s="248"/>
    </row>
    <row r="170" s="194" customFormat="1" ht="29.25" customHeight="1" spans="1:6">
      <c r="A170" s="249" t="s">
        <v>154</v>
      </c>
      <c r="B170" s="246">
        <v>7997</v>
      </c>
      <c r="C170" s="246">
        <v>7709</v>
      </c>
      <c r="D170" s="247"/>
      <c r="E170" s="247"/>
      <c r="F170" s="248"/>
    </row>
    <row r="171" s="194" customFormat="1" ht="29.25" customHeight="1" spans="1:6">
      <c r="A171" s="249" t="s">
        <v>37</v>
      </c>
      <c r="B171" s="246">
        <v>434</v>
      </c>
      <c r="C171" s="246">
        <v>434</v>
      </c>
      <c r="D171" s="247"/>
      <c r="E171" s="247"/>
      <c r="F171" s="248"/>
    </row>
    <row r="172" s="194" customFormat="1" ht="29.25" customHeight="1" spans="1:6">
      <c r="A172" s="249" t="s">
        <v>40</v>
      </c>
      <c r="B172" s="246">
        <v>618</v>
      </c>
      <c r="C172" s="246">
        <v>618</v>
      </c>
      <c r="D172" s="247"/>
      <c r="E172" s="247"/>
      <c r="F172" s="248"/>
    </row>
    <row r="173" s="194" customFormat="1" ht="29.25" customHeight="1" spans="1:6">
      <c r="A173" s="249" t="s">
        <v>155</v>
      </c>
      <c r="B173" s="246">
        <v>3435</v>
      </c>
      <c r="C173" s="246">
        <v>3435</v>
      </c>
      <c r="D173" s="247"/>
      <c r="E173" s="247"/>
      <c r="F173" s="248"/>
    </row>
    <row r="174" s="194" customFormat="1" ht="29.25" customHeight="1" spans="1:6">
      <c r="A174" s="249" t="s">
        <v>156</v>
      </c>
      <c r="B174" s="246">
        <v>287</v>
      </c>
      <c r="C174" s="246">
        <v>287</v>
      </c>
      <c r="D174" s="247"/>
      <c r="E174" s="247"/>
      <c r="F174" s="248"/>
    </row>
    <row r="175" s="194" customFormat="1" ht="29.25" customHeight="1" spans="1:6">
      <c r="A175" s="249" t="s">
        <v>157</v>
      </c>
      <c r="B175" s="246">
        <v>2835</v>
      </c>
      <c r="C175" s="246">
        <v>2835</v>
      </c>
      <c r="D175" s="247"/>
      <c r="E175" s="247"/>
      <c r="F175" s="248"/>
    </row>
    <row r="176" s="194" customFormat="1" ht="29.25" customHeight="1" spans="1:6">
      <c r="A176" s="249" t="s">
        <v>158</v>
      </c>
      <c r="B176" s="246">
        <v>388</v>
      </c>
      <c r="C176" s="246">
        <v>100</v>
      </c>
      <c r="D176" s="247"/>
      <c r="E176" s="247"/>
      <c r="F176" s="248"/>
    </row>
    <row r="177" s="194" customFormat="1" ht="29.25" customHeight="1" spans="1:6">
      <c r="A177" s="250" t="s">
        <v>159</v>
      </c>
      <c r="B177" s="246">
        <v>1073</v>
      </c>
      <c r="C177" s="246">
        <v>1073</v>
      </c>
      <c r="D177" s="247"/>
      <c r="E177" s="247"/>
      <c r="F177" s="248"/>
    </row>
    <row r="178" s="194" customFormat="1" ht="29.25" customHeight="1" spans="1:6">
      <c r="A178" s="250" t="s">
        <v>160</v>
      </c>
      <c r="B178" s="246">
        <v>504</v>
      </c>
      <c r="C178" s="246">
        <v>504</v>
      </c>
      <c r="D178" s="247"/>
      <c r="E178" s="247"/>
      <c r="F178" s="248"/>
    </row>
    <row r="179" s="194" customFormat="1" ht="29.25" customHeight="1" spans="1:6">
      <c r="A179" s="250" t="s">
        <v>161</v>
      </c>
      <c r="B179" s="246">
        <v>17</v>
      </c>
      <c r="C179" s="246">
        <v>17</v>
      </c>
      <c r="D179" s="247"/>
      <c r="E179" s="247"/>
      <c r="F179" s="248"/>
    </row>
    <row r="180" s="194" customFormat="1" ht="29.25" customHeight="1" spans="1:6">
      <c r="A180" s="250" t="s">
        <v>162</v>
      </c>
      <c r="B180" s="246">
        <v>552</v>
      </c>
      <c r="C180" s="246">
        <v>552</v>
      </c>
      <c r="D180" s="247"/>
      <c r="E180" s="247"/>
      <c r="F180" s="248"/>
    </row>
    <row r="181" s="194" customFormat="1" ht="29.25" customHeight="1" spans="1:6">
      <c r="A181" s="250" t="s">
        <v>163</v>
      </c>
      <c r="B181" s="246">
        <v>6717</v>
      </c>
      <c r="C181" s="246">
        <v>6717</v>
      </c>
      <c r="D181" s="247"/>
      <c r="E181" s="247"/>
      <c r="F181" s="248"/>
    </row>
    <row r="182" s="194" customFormat="1" ht="29.25" customHeight="1" spans="1:6">
      <c r="A182" s="250" t="s">
        <v>164</v>
      </c>
      <c r="B182" s="246">
        <v>488</v>
      </c>
      <c r="C182" s="246">
        <v>488</v>
      </c>
      <c r="D182" s="247"/>
      <c r="E182" s="247"/>
      <c r="F182" s="248"/>
    </row>
    <row r="183" s="194" customFormat="1" ht="29.25" customHeight="1" spans="1:6">
      <c r="A183" s="250" t="s">
        <v>165</v>
      </c>
      <c r="B183" s="246">
        <v>6010</v>
      </c>
      <c r="C183" s="246">
        <v>6010</v>
      </c>
      <c r="D183" s="247"/>
      <c r="E183" s="247"/>
      <c r="F183" s="248"/>
    </row>
    <row r="184" s="194" customFormat="1" ht="29.25" customHeight="1" spans="1:6">
      <c r="A184" s="250" t="s">
        <v>166</v>
      </c>
      <c r="B184" s="246">
        <v>219</v>
      </c>
      <c r="C184" s="246">
        <v>219</v>
      </c>
      <c r="D184" s="247"/>
      <c r="E184" s="247"/>
      <c r="F184" s="248"/>
    </row>
    <row r="185" s="194" customFormat="1" ht="29.25" customHeight="1" spans="1:6">
      <c r="A185" s="249" t="s">
        <v>167</v>
      </c>
      <c r="B185" s="246">
        <v>1939</v>
      </c>
      <c r="C185" s="246">
        <v>1939</v>
      </c>
      <c r="D185" s="247"/>
      <c r="E185" s="247"/>
      <c r="F185" s="248"/>
    </row>
    <row r="186" s="194" customFormat="1" ht="29.25" customHeight="1" spans="1:6">
      <c r="A186" s="249" t="s">
        <v>168</v>
      </c>
      <c r="B186" s="246">
        <v>95</v>
      </c>
      <c r="C186" s="246">
        <v>95</v>
      </c>
      <c r="D186" s="247"/>
      <c r="E186" s="247"/>
      <c r="F186" s="248"/>
    </row>
    <row r="187" s="194" customFormat="1" ht="29.25" customHeight="1" spans="1:6">
      <c r="A187" s="249" t="s">
        <v>169</v>
      </c>
      <c r="B187" s="246">
        <v>1844</v>
      </c>
      <c r="C187" s="246">
        <v>1844</v>
      </c>
      <c r="D187" s="247"/>
      <c r="E187" s="247"/>
      <c r="F187" s="248"/>
    </row>
    <row r="188" s="194" customFormat="1" ht="29.25" customHeight="1" spans="1:6">
      <c r="A188" s="249" t="s">
        <v>170</v>
      </c>
      <c r="B188" s="246">
        <v>27667</v>
      </c>
      <c r="C188" s="246">
        <v>27667</v>
      </c>
      <c r="D188" s="247">
        <v>100</v>
      </c>
      <c r="E188" s="247">
        <v>74.5721139591925</v>
      </c>
      <c r="F188" s="248"/>
    </row>
    <row r="189" s="194" customFormat="1" ht="29.25" customHeight="1" spans="1:6">
      <c r="A189" s="249" t="s">
        <v>171</v>
      </c>
      <c r="B189" s="246">
        <v>5728</v>
      </c>
      <c r="C189" s="246">
        <v>5728</v>
      </c>
      <c r="D189" s="247"/>
      <c r="E189" s="247"/>
      <c r="F189" s="248"/>
    </row>
    <row r="190" s="194" customFormat="1" ht="29.25" customHeight="1" spans="1:6">
      <c r="A190" s="249" t="s">
        <v>37</v>
      </c>
      <c r="B190" s="246">
        <v>1022</v>
      </c>
      <c r="C190" s="246">
        <v>1022</v>
      </c>
      <c r="D190" s="247"/>
      <c r="E190" s="247"/>
      <c r="F190" s="248"/>
    </row>
    <row r="191" s="194" customFormat="1" ht="29.25" customHeight="1" spans="1:6">
      <c r="A191" s="249" t="s">
        <v>42</v>
      </c>
      <c r="B191" s="246">
        <v>152</v>
      </c>
      <c r="C191" s="246">
        <v>152</v>
      </c>
      <c r="D191" s="247"/>
      <c r="E191" s="247"/>
      <c r="F191" s="248"/>
    </row>
    <row r="192" s="194" customFormat="1" ht="29.25" customHeight="1" spans="1:6">
      <c r="A192" s="249" t="s">
        <v>172</v>
      </c>
      <c r="B192" s="246">
        <v>605</v>
      </c>
      <c r="C192" s="246">
        <v>605</v>
      </c>
      <c r="D192" s="247"/>
      <c r="E192" s="247"/>
      <c r="F192" s="248"/>
    </row>
    <row r="193" s="194" customFormat="1" ht="29.25" customHeight="1" spans="1:6">
      <c r="A193" s="249" t="s">
        <v>56</v>
      </c>
      <c r="B193" s="246">
        <v>93</v>
      </c>
      <c r="C193" s="246">
        <v>93</v>
      </c>
      <c r="D193" s="247"/>
      <c r="E193" s="247"/>
      <c r="F193" s="248"/>
    </row>
    <row r="194" s="194" customFormat="1" ht="29.25" customHeight="1" spans="1:6">
      <c r="A194" s="249" t="s">
        <v>173</v>
      </c>
      <c r="B194" s="246">
        <v>2006</v>
      </c>
      <c r="C194" s="246">
        <v>2006</v>
      </c>
      <c r="D194" s="247"/>
      <c r="E194" s="247"/>
      <c r="F194" s="248"/>
    </row>
    <row r="195" s="194" customFormat="1" ht="29.25" customHeight="1" spans="1:6">
      <c r="A195" s="249" t="s">
        <v>174</v>
      </c>
      <c r="B195" s="246">
        <v>1087</v>
      </c>
      <c r="C195" s="246">
        <v>1087</v>
      </c>
      <c r="D195" s="247"/>
      <c r="E195" s="247"/>
      <c r="F195" s="248"/>
    </row>
    <row r="196" s="194" customFormat="1" ht="29.25" customHeight="1" spans="1:6">
      <c r="A196" s="249" t="s">
        <v>175</v>
      </c>
      <c r="B196" s="246">
        <v>763</v>
      </c>
      <c r="C196" s="246">
        <v>763</v>
      </c>
      <c r="D196" s="247"/>
      <c r="E196" s="247"/>
      <c r="F196" s="248"/>
    </row>
    <row r="197" s="194" customFormat="1" ht="29.25" customHeight="1" spans="1:6">
      <c r="A197" s="249" t="s">
        <v>176</v>
      </c>
      <c r="B197" s="246">
        <v>875</v>
      </c>
      <c r="C197" s="246">
        <v>875</v>
      </c>
      <c r="D197" s="247"/>
      <c r="E197" s="247"/>
      <c r="F197" s="248"/>
    </row>
    <row r="198" s="194" customFormat="1" ht="29.25" customHeight="1" spans="1:6">
      <c r="A198" s="249" t="s">
        <v>37</v>
      </c>
      <c r="B198" s="246">
        <v>478</v>
      </c>
      <c r="C198" s="246">
        <v>478</v>
      </c>
      <c r="D198" s="247"/>
      <c r="E198" s="247"/>
      <c r="F198" s="248"/>
    </row>
    <row r="199" s="194" customFormat="1" ht="29.25" customHeight="1" spans="1:6">
      <c r="A199" s="249" t="s">
        <v>177</v>
      </c>
      <c r="B199" s="246">
        <v>278</v>
      </c>
      <c r="C199" s="246">
        <v>278</v>
      </c>
      <c r="D199" s="247"/>
      <c r="E199" s="247"/>
      <c r="F199" s="248"/>
    </row>
    <row r="200" s="194" customFormat="1" ht="29.25" customHeight="1" spans="1:6">
      <c r="A200" s="249" t="s">
        <v>178</v>
      </c>
      <c r="B200" s="246">
        <v>119</v>
      </c>
      <c r="C200" s="246">
        <v>119</v>
      </c>
      <c r="D200" s="247"/>
      <c r="E200" s="247"/>
      <c r="F200" s="248"/>
    </row>
    <row r="201" s="194" customFormat="1" ht="29.25" customHeight="1" spans="1:6">
      <c r="A201" s="249" t="s">
        <v>179</v>
      </c>
      <c r="B201" s="246">
        <v>13157</v>
      </c>
      <c r="C201" s="246">
        <v>13157</v>
      </c>
      <c r="D201" s="247"/>
      <c r="E201" s="247"/>
      <c r="F201" s="248"/>
    </row>
    <row r="202" s="194" customFormat="1" ht="29.25" customHeight="1" spans="1:6">
      <c r="A202" s="249" t="s">
        <v>180</v>
      </c>
      <c r="B202" s="246">
        <v>100</v>
      </c>
      <c r="C202" s="246">
        <v>100</v>
      </c>
      <c r="D202" s="247"/>
      <c r="E202" s="247"/>
      <c r="F202" s="248"/>
    </row>
    <row r="203" s="194" customFormat="1" ht="29.25" customHeight="1" spans="1:6">
      <c r="A203" s="249" t="s">
        <v>181</v>
      </c>
      <c r="B203" s="246">
        <v>16</v>
      </c>
      <c r="C203" s="246">
        <v>16</v>
      </c>
      <c r="D203" s="247"/>
      <c r="E203" s="247"/>
      <c r="F203" s="248"/>
    </row>
    <row r="204" s="194" customFormat="1" ht="29.25" customHeight="1" spans="1:6">
      <c r="A204" s="249" t="s">
        <v>182</v>
      </c>
      <c r="B204" s="246">
        <v>612</v>
      </c>
      <c r="C204" s="246">
        <v>612</v>
      </c>
      <c r="D204" s="247"/>
      <c r="E204" s="247"/>
      <c r="F204" s="248"/>
    </row>
    <row r="205" s="194" customFormat="1" ht="29.25" customHeight="1" spans="1:6">
      <c r="A205" s="249" t="s">
        <v>183</v>
      </c>
      <c r="B205" s="246">
        <v>11929</v>
      </c>
      <c r="C205" s="246">
        <v>11929</v>
      </c>
      <c r="D205" s="247">
        <v>93.5404969703708</v>
      </c>
      <c r="E205" s="247">
        <v>102.61</v>
      </c>
      <c r="F205" s="248"/>
    </row>
    <row r="206" s="194" customFormat="1" ht="29.25" customHeight="1" spans="1:6">
      <c r="A206" s="249" t="s">
        <v>184</v>
      </c>
      <c r="B206" s="246">
        <v>500</v>
      </c>
      <c r="C206" s="246">
        <v>500</v>
      </c>
      <c r="D206" s="247"/>
      <c r="E206" s="247"/>
      <c r="F206" s="248"/>
    </row>
    <row r="207" s="194" customFormat="1" ht="29.25" customHeight="1" spans="1:6">
      <c r="A207" s="249" t="s">
        <v>185</v>
      </c>
      <c r="B207" s="246">
        <v>2600</v>
      </c>
      <c r="C207" s="246">
        <v>2600</v>
      </c>
      <c r="D207" s="247"/>
      <c r="E207" s="247"/>
      <c r="F207" s="248"/>
    </row>
    <row r="208" s="194" customFormat="1" ht="29.25" customHeight="1" spans="1:6">
      <c r="A208" s="249" t="s">
        <v>186</v>
      </c>
      <c r="B208" s="246">
        <v>200</v>
      </c>
      <c r="C208" s="246">
        <v>200</v>
      </c>
      <c r="D208" s="247"/>
      <c r="E208" s="247"/>
      <c r="F208" s="248"/>
    </row>
    <row r="209" s="194" customFormat="1" ht="29.25" customHeight="1" spans="1:6">
      <c r="A209" s="249" t="s">
        <v>187</v>
      </c>
      <c r="B209" s="246">
        <v>2400</v>
      </c>
      <c r="C209" s="246">
        <v>2400</v>
      </c>
      <c r="D209" s="247"/>
      <c r="E209" s="247"/>
      <c r="F209" s="248"/>
    </row>
    <row r="210" s="194" customFormat="1" ht="29.25" customHeight="1" spans="1:6">
      <c r="A210" s="249" t="s">
        <v>188</v>
      </c>
      <c r="B210" s="246">
        <v>1291</v>
      </c>
      <c r="C210" s="246">
        <v>1291</v>
      </c>
      <c r="D210" s="247"/>
      <c r="E210" s="247"/>
      <c r="F210" s="248"/>
    </row>
    <row r="211" s="194" customFormat="1" ht="29.25" customHeight="1" spans="1:6">
      <c r="A211" s="249" t="s">
        <v>189</v>
      </c>
      <c r="B211" s="246">
        <v>52</v>
      </c>
      <c r="C211" s="246">
        <v>52</v>
      </c>
      <c r="D211" s="247"/>
      <c r="E211" s="247"/>
      <c r="F211" s="248"/>
    </row>
    <row r="212" s="194" customFormat="1" ht="29.25" customHeight="1" spans="1:6">
      <c r="A212" s="249" t="s">
        <v>190</v>
      </c>
      <c r="B212" s="246">
        <v>3</v>
      </c>
      <c r="C212" s="246">
        <v>3</v>
      </c>
      <c r="D212" s="247"/>
      <c r="E212" s="247"/>
      <c r="F212" s="248"/>
    </row>
    <row r="213" s="194" customFormat="1" ht="29.25" customHeight="1" spans="1:6">
      <c r="A213" s="249" t="s">
        <v>191</v>
      </c>
      <c r="B213" s="246">
        <v>1235</v>
      </c>
      <c r="C213" s="246">
        <v>1235</v>
      </c>
      <c r="D213" s="247">
        <v>100</v>
      </c>
      <c r="E213" s="247">
        <v>7.73</v>
      </c>
      <c r="F213" s="248"/>
    </row>
    <row r="214" s="194" customFormat="1" ht="29.25" customHeight="1" spans="1:6">
      <c r="A214" s="249" t="s">
        <v>192</v>
      </c>
      <c r="B214" s="246">
        <v>1</v>
      </c>
      <c r="C214" s="246">
        <v>1</v>
      </c>
      <c r="D214" s="247"/>
      <c r="E214" s="247"/>
      <c r="F214" s="248"/>
    </row>
    <row r="215" s="194" customFormat="1" ht="29.25" customHeight="1" spans="1:6">
      <c r="A215" s="249" t="s">
        <v>193</v>
      </c>
      <c r="B215" s="246">
        <v>1452</v>
      </c>
      <c r="C215" s="246">
        <v>1452</v>
      </c>
      <c r="D215" s="247"/>
      <c r="E215" s="247"/>
      <c r="F215" s="248"/>
    </row>
    <row r="216" s="194" customFormat="1" ht="29.25" customHeight="1" spans="1:6">
      <c r="A216" s="249" t="s">
        <v>194</v>
      </c>
      <c r="B216" s="246">
        <v>100</v>
      </c>
      <c r="C216" s="246">
        <v>100</v>
      </c>
      <c r="D216" s="247">
        <v>100</v>
      </c>
      <c r="E216" s="247">
        <v>99.07</v>
      </c>
      <c r="F216" s="248"/>
    </row>
    <row r="217" s="194" customFormat="1" ht="29.25" customHeight="1" spans="1:6">
      <c r="A217" s="249" t="s">
        <v>195</v>
      </c>
      <c r="B217" s="246">
        <v>445</v>
      </c>
      <c r="C217" s="246">
        <v>445</v>
      </c>
      <c r="D217" s="247"/>
      <c r="E217" s="247"/>
      <c r="F217" s="248"/>
    </row>
    <row r="218" s="194" customFormat="1" ht="29.25" customHeight="1" spans="1:6">
      <c r="A218" s="249" t="s">
        <v>196</v>
      </c>
      <c r="B218" s="246">
        <v>79</v>
      </c>
      <c r="C218" s="246">
        <v>79</v>
      </c>
      <c r="D218" s="247"/>
      <c r="E218" s="247"/>
      <c r="F218" s="248"/>
    </row>
    <row r="219" s="194" customFormat="1" ht="29.25" customHeight="1" spans="1:6">
      <c r="A219" s="249" t="s">
        <v>197</v>
      </c>
      <c r="B219" s="246">
        <v>228</v>
      </c>
      <c r="C219" s="246">
        <v>228</v>
      </c>
      <c r="D219" s="247"/>
      <c r="E219" s="247"/>
      <c r="F219" s="248"/>
    </row>
    <row r="220" s="226" customFormat="1" ht="29.25" customHeight="1" spans="1:6">
      <c r="A220" s="249" t="s">
        <v>198</v>
      </c>
      <c r="B220" s="246">
        <v>600</v>
      </c>
      <c r="C220" s="246">
        <v>600</v>
      </c>
      <c r="D220" s="247"/>
      <c r="E220" s="247"/>
      <c r="F220" s="248"/>
    </row>
    <row r="221" s="194" customFormat="1" ht="29.25" customHeight="1" spans="1:6">
      <c r="A221" s="249" t="s">
        <v>199</v>
      </c>
      <c r="B221" s="246">
        <v>825</v>
      </c>
      <c r="C221" s="246">
        <v>825</v>
      </c>
      <c r="D221" s="247"/>
      <c r="E221" s="247"/>
      <c r="F221" s="248"/>
    </row>
    <row r="222" s="194" customFormat="1" ht="29.25" customHeight="1" spans="1:6">
      <c r="A222" s="249" t="s">
        <v>200</v>
      </c>
      <c r="B222" s="246">
        <v>502</v>
      </c>
      <c r="C222" s="246">
        <v>502</v>
      </c>
      <c r="D222" s="247"/>
      <c r="E222" s="247"/>
      <c r="F222" s="248"/>
    </row>
    <row r="223" s="194" customFormat="1" ht="29.25" customHeight="1" spans="1:6">
      <c r="A223" s="249" t="s">
        <v>201</v>
      </c>
      <c r="B223" s="246">
        <v>323</v>
      </c>
      <c r="C223" s="246">
        <v>323</v>
      </c>
      <c r="D223" s="247"/>
      <c r="E223" s="247"/>
      <c r="F223" s="248"/>
    </row>
    <row r="224" s="194" customFormat="1" ht="29.25" customHeight="1" spans="1:6">
      <c r="A224" s="249" t="s">
        <v>202</v>
      </c>
      <c r="B224" s="246">
        <v>365</v>
      </c>
      <c r="C224" s="246">
        <v>365</v>
      </c>
      <c r="D224" s="247"/>
      <c r="E224" s="247"/>
      <c r="F224" s="248"/>
    </row>
    <row r="225" s="194" customFormat="1" ht="29.25" customHeight="1" spans="1:6">
      <c r="A225" s="249" t="s">
        <v>37</v>
      </c>
      <c r="B225" s="246">
        <v>191</v>
      </c>
      <c r="C225" s="246">
        <v>191</v>
      </c>
      <c r="D225" s="247">
        <v>100</v>
      </c>
      <c r="E225" s="247">
        <v>110.39</v>
      </c>
      <c r="F225" s="248"/>
    </row>
    <row r="226" s="194" customFormat="1" ht="29.25" customHeight="1" spans="1:6">
      <c r="A226" s="249" t="s">
        <v>203</v>
      </c>
      <c r="B226" s="246">
        <v>10</v>
      </c>
      <c r="C226" s="246">
        <v>10</v>
      </c>
      <c r="D226" s="247"/>
      <c r="E226" s="247"/>
      <c r="F226" s="248"/>
    </row>
    <row r="227" s="226" customFormat="1" ht="29.25" customHeight="1" spans="1:6">
      <c r="A227" s="249" t="s">
        <v>204</v>
      </c>
      <c r="B227" s="246">
        <v>4</v>
      </c>
      <c r="C227" s="246">
        <v>4</v>
      </c>
      <c r="D227" s="247"/>
      <c r="E227" s="247"/>
      <c r="F227" s="248"/>
    </row>
    <row r="228" s="194" customFormat="1" ht="29.25" customHeight="1" spans="1:6">
      <c r="A228" s="249" t="s">
        <v>205</v>
      </c>
      <c r="B228" s="246">
        <v>160</v>
      </c>
      <c r="C228" s="246">
        <v>160</v>
      </c>
      <c r="D228" s="247"/>
      <c r="E228" s="247"/>
      <c r="F228" s="248"/>
    </row>
    <row r="229" s="194" customFormat="1" ht="29.25" customHeight="1" spans="1:6">
      <c r="A229" s="249" t="s">
        <v>206</v>
      </c>
      <c r="B229" s="246">
        <v>66</v>
      </c>
      <c r="C229" s="246">
        <v>66</v>
      </c>
      <c r="D229" s="247"/>
      <c r="E229" s="247"/>
      <c r="F229" s="248"/>
    </row>
    <row r="230" s="194" customFormat="1" ht="29.25" customHeight="1" spans="1:6">
      <c r="A230" s="249" t="s">
        <v>37</v>
      </c>
      <c r="B230" s="246">
        <v>66</v>
      </c>
      <c r="C230" s="246">
        <v>66</v>
      </c>
      <c r="D230" s="247"/>
      <c r="E230" s="247"/>
      <c r="F230" s="248"/>
    </row>
    <row r="231" s="194" customFormat="1" ht="29.25" customHeight="1" spans="1:6">
      <c r="A231" s="249" t="s">
        <v>207</v>
      </c>
      <c r="B231" s="246">
        <v>329</v>
      </c>
      <c r="C231" s="246">
        <v>329</v>
      </c>
      <c r="D231" s="247"/>
      <c r="E231" s="247"/>
      <c r="F231" s="248"/>
    </row>
    <row r="232" s="194" customFormat="1" ht="29.25" customHeight="1" spans="1:6">
      <c r="A232" s="249" t="s">
        <v>208</v>
      </c>
      <c r="B232" s="246">
        <v>329</v>
      </c>
      <c r="C232" s="246">
        <v>329</v>
      </c>
      <c r="D232" s="247"/>
      <c r="E232" s="247"/>
      <c r="F232" s="248"/>
    </row>
    <row r="233" s="194" customFormat="1" ht="29.25" customHeight="1" spans="1:6">
      <c r="A233" s="249" t="s">
        <v>209</v>
      </c>
      <c r="B233" s="246">
        <v>340</v>
      </c>
      <c r="C233" s="246">
        <v>340</v>
      </c>
      <c r="D233" s="247"/>
      <c r="E233" s="247"/>
      <c r="F233" s="251"/>
    </row>
    <row r="234" s="194" customFormat="1" ht="29.25" customHeight="1" spans="1:6">
      <c r="A234" s="249" t="s">
        <v>37</v>
      </c>
      <c r="B234" s="246">
        <v>296</v>
      </c>
      <c r="C234" s="246">
        <v>296</v>
      </c>
      <c r="D234" s="247"/>
      <c r="E234" s="247"/>
      <c r="F234" s="251"/>
    </row>
    <row r="235" s="194" customFormat="1" ht="29.25" customHeight="1" spans="1:6">
      <c r="A235" s="249" t="s">
        <v>210</v>
      </c>
      <c r="B235" s="246">
        <v>44</v>
      </c>
      <c r="C235" s="246">
        <v>44</v>
      </c>
      <c r="D235" s="247"/>
      <c r="E235" s="247"/>
      <c r="F235" s="251"/>
    </row>
    <row r="236" s="194" customFormat="1" ht="29.25" customHeight="1" spans="1:6">
      <c r="A236" s="249" t="s">
        <v>211</v>
      </c>
      <c r="B236" s="246">
        <v>639</v>
      </c>
      <c r="C236" s="246">
        <v>639</v>
      </c>
      <c r="D236" s="247"/>
      <c r="E236" s="247"/>
      <c r="F236" s="251"/>
    </row>
    <row r="237" s="194" customFormat="1" ht="29.25" customHeight="1" spans="1:6">
      <c r="A237" s="249" t="s">
        <v>212</v>
      </c>
      <c r="B237" s="246">
        <v>639</v>
      </c>
      <c r="C237" s="246">
        <v>639</v>
      </c>
      <c r="D237" s="247"/>
      <c r="E237" s="247"/>
      <c r="F237" s="251"/>
    </row>
    <row r="238" s="194" customFormat="1" ht="29.25" customHeight="1" spans="1:6">
      <c r="A238" s="249" t="s">
        <v>213</v>
      </c>
      <c r="B238" s="246">
        <v>182434</v>
      </c>
      <c r="C238" s="246">
        <v>177434</v>
      </c>
      <c r="D238" s="247">
        <v>97.2592828091255</v>
      </c>
      <c r="E238" s="247">
        <v>104.083955136327</v>
      </c>
      <c r="F238" s="251"/>
    </row>
    <row r="239" s="194" customFormat="1" ht="29.25" customHeight="1" spans="1:6">
      <c r="A239" s="249" t="s">
        <v>214</v>
      </c>
      <c r="B239" s="246">
        <v>1779</v>
      </c>
      <c r="C239" s="246">
        <v>1779</v>
      </c>
      <c r="D239" s="247"/>
      <c r="E239" s="247"/>
      <c r="F239" s="251"/>
    </row>
    <row r="240" s="194" customFormat="1" ht="29.25" customHeight="1" spans="1:6">
      <c r="A240" s="249" t="s">
        <v>37</v>
      </c>
      <c r="B240" s="246">
        <v>1523</v>
      </c>
      <c r="C240" s="246">
        <v>1523</v>
      </c>
      <c r="D240" s="247"/>
      <c r="E240" s="247"/>
      <c r="F240" s="251"/>
    </row>
    <row r="241" s="194" customFormat="1" ht="29.25" customHeight="1" spans="1:6">
      <c r="A241" s="249" t="s">
        <v>40</v>
      </c>
      <c r="B241" s="246">
        <v>58</v>
      </c>
      <c r="C241" s="246">
        <v>58</v>
      </c>
      <c r="D241" s="247"/>
      <c r="E241" s="247"/>
      <c r="F241" s="251"/>
    </row>
    <row r="242" s="194" customFormat="1" ht="29.25" customHeight="1" spans="1:6">
      <c r="A242" s="249" t="s">
        <v>215</v>
      </c>
      <c r="B242" s="246">
        <v>198</v>
      </c>
      <c r="C242" s="246">
        <v>198</v>
      </c>
      <c r="D242" s="247"/>
      <c r="E242" s="247"/>
      <c r="F242" s="251"/>
    </row>
    <row r="243" s="194" customFormat="1" ht="29.25" customHeight="1" spans="1:6">
      <c r="A243" s="249" t="s">
        <v>216</v>
      </c>
      <c r="B243" s="246">
        <v>23219</v>
      </c>
      <c r="C243" s="246">
        <v>18219</v>
      </c>
      <c r="D243" s="247"/>
      <c r="E243" s="247"/>
      <c r="F243" s="251"/>
    </row>
    <row r="244" s="194" customFormat="1" ht="29.25" customHeight="1" spans="1:6">
      <c r="A244" s="249" t="s">
        <v>217</v>
      </c>
      <c r="B244" s="246">
        <v>20571</v>
      </c>
      <c r="C244" s="246">
        <v>15571</v>
      </c>
      <c r="D244" s="247"/>
      <c r="E244" s="247"/>
      <c r="F244" s="251"/>
    </row>
    <row r="245" s="194" customFormat="1" ht="29.25" customHeight="1" spans="1:6">
      <c r="A245" s="249" t="s">
        <v>218</v>
      </c>
      <c r="B245" s="246">
        <v>441</v>
      </c>
      <c r="C245" s="246">
        <v>441</v>
      </c>
      <c r="D245" s="247"/>
      <c r="E245" s="247"/>
      <c r="F245" s="251"/>
    </row>
    <row r="246" s="194" customFormat="1" ht="29.25" customHeight="1" spans="1:6">
      <c r="A246" s="249" t="s">
        <v>219</v>
      </c>
      <c r="B246" s="246">
        <v>553</v>
      </c>
      <c r="C246" s="246">
        <v>553</v>
      </c>
      <c r="D246" s="247"/>
      <c r="E246" s="247"/>
      <c r="F246" s="251"/>
    </row>
    <row r="247" s="194" customFormat="1" ht="29.25" customHeight="1" spans="1:6">
      <c r="A247" s="249" t="s">
        <v>220</v>
      </c>
      <c r="B247" s="246">
        <v>1654</v>
      </c>
      <c r="C247" s="246">
        <v>1654</v>
      </c>
      <c r="D247" s="247"/>
      <c r="E247" s="247"/>
      <c r="F247" s="251"/>
    </row>
    <row r="248" s="194" customFormat="1" ht="29.25" customHeight="1" spans="1:6">
      <c r="A248" s="249" t="s">
        <v>221</v>
      </c>
      <c r="B248" s="246">
        <v>3489</v>
      </c>
      <c r="C248" s="246">
        <v>3489</v>
      </c>
      <c r="D248" s="247"/>
      <c r="E248" s="247"/>
      <c r="F248" s="251"/>
    </row>
    <row r="249" s="194" customFormat="1" ht="29.25" customHeight="1" spans="1:6">
      <c r="A249" s="249" t="s">
        <v>222</v>
      </c>
      <c r="B249" s="246">
        <v>831</v>
      </c>
      <c r="C249" s="246">
        <v>831</v>
      </c>
      <c r="D249" s="247"/>
      <c r="E249" s="247"/>
      <c r="F249" s="251"/>
    </row>
    <row r="250" s="194" customFormat="1" ht="29.25" customHeight="1" spans="1:6">
      <c r="A250" s="249" t="s">
        <v>223</v>
      </c>
      <c r="B250" s="246">
        <v>404</v>
      </c>
      <c r="C250" s="246">
        <v>404</v>
      </c>
      <c r="D250" s="247"/>
      <c r="E250" s="247"/>
      <c r="F250" s="251"/>
    </row>
    <row r="251" s="194" customFormat="1" ht="29.25" customHeight="1" spans="1:6">
      <c r="A251" s="249" t="s">
        <v>224</v>
      </c>
      <c r="B251" s="246">
        <v>1021</v>
      </c>
      <c r="C251" s="246">
        <v>1021</v>
      </c>
      <c r="D251" s="247"/>
      <c r="E251" s="247"/>
      <c r="F251" s="251"/>
    </row>
    <row r="252" s="194" customFormat="1" ht="29.25" customHeight="1" spans="1:6">
      <c r="A252" s="249" t="s">
        <v>225</v>
      </c>
      <c r="B252" s="246">
        <v>141</v>
      </c>
      <c r="C252" s="246">
        <v>141</v>
      </c>
      <c r="D252" s="247"/>
      <c r="E252" s="247"/>
      <c r="F252" s="251"/>
    </row>
    <row r="253" s="194" customFormat="1" ht="29.25" customHeight="1" spans="1:6">
      <c r="A253" s="249" t="s">
        <v>226</v>
      </c>
      <c r="B253" s="246">
        <v>153</v>
      </c>
      <c r="C253" s="246">
        <v>153</v>
      </c>
      <c r="D253" s="247"/>
      <c r="E253" s="247"/>
      <c r="F253" s="251"/>
    </row>
    <row r="254" s="194" customFormat="1" ht="29.25" customHeight="1" spans="1:6">
      <c r="A254" s="249" t="s">
        <v>227</v>
      </c>
      <c r="B254" s="246">
        <v>599</v>
      </c>
      <c r="C254" s="246">
        <v>599</v>
      </c>
      <c r="D254" s="247"/>
      <c r="E254" s="247"/>
      <c r="F254" s="251"/>
    </row>
    <row r="255" s="194" customFormat="1" ht="29.25" customHeight="1" spans="1:6">
      <c r="A255" s="249" t="s">
        <v>228</v>
      </c>
      <c r="B255" s="246">
        <v>340</v>
      </c>
      <c r="C255" s="246">
        <v>340</v>
      </c>
      <c r="D255" s="247"/>
      <c r="E255" s="247"/>
      <c r="F255" s="251"/>
    </row>
    <row r="256" s="194" customFormat="1" ht="29.25" customHeight="1" spans="1:6">
      <c r="A256" s="249" t="s">
        <v>229</v>
      </c>
      <c r="B256" s="246">
        <v>249</v>
      </c>
      <c r="C256" s="246">
        <v>249</v>
      </c>
      <c r="D256" s="247"/>
      <c r="E256" s="247"/>
      <c r="F256" s="251"/>
    </row>
    <row r="257" s="194" customFormat="1" ht="29.25" customHeight="1" spans="1:6">
      <c r="A257" s="249" t="s">
        <v>230</v>
      </c>
      <c r="B257" s="246">
        <v>249</v>
      </c>
      <c r="C257" s="246">
        <v>249</v>
      </c>
      <c r="D257" s="247"/>
      <c r="E257" s="247"/>
      <c r="F257" s="251"/>
    </row>
    <row r="258" s="194" customFormat="1" ht="29.25" customHeight="1" spans="1:6">
      <c r="A258" s="249" t="s">
        <v>231</v>
      </c>
      <c r="B258" s="246">
        <v>151187</v>
      </c>
      <c r="C258" s="246">
        <v>151187</v>
      </c>
      <c r="D258" s="247"/>
      <c r="E258" s="247"/>
      <c r="F258" s="251"/>
    </row>
    <row r="259" s="194" customFormat="1" ht="29.25" customHeight="1" spans="1:6">
      <c r="A259" s="249" t="s">
        <v>232</v>
      </c>
      <c r="B259" s="246">
        <v>151187</v>
      </c>
      <c r="C259" s="246">
        <v>151187</v>
      </c>
      <c r="D259" s="247"/>
      <c r="E259" s="247"/>
      <c r="F259" s="251"/>
    </row>
    <row r="260" s="194" customFormat="1" ht="29.25" customHeight="1" spans="1:6">
      <c r="A260" s="249" t="s">
        <v>233</v>
      </c>
      <c r="B260" s="246">
        <v>144</v>
      </c>
      <c r="C260" s="246">
        <v>144</v>
      </c>
      <c r="D260" s="247"/>
      <c r="E260" s="247"/>
      <c r="F260" s="251"/>
    </row>
    <row r="261" s="194" customFormat="1" ht="29.25" customHeight="1" spans="1:6">
      <c r="A261" s="249" t="s">
        <v>234</v>
      </c>
      <c r="B261" s="246">
        <v>144</v>
      </c>
      <c r="C261" s="246">
        <v>144</v>
      </c>
      <c r="D261" s="247"/>
      <c r="E261" s="247"/>
      <c r="F261" s="251"/>
    </row>
    <row r="262" s="194" customFormat="1" ht="29.25" customHeight="1" spans="1:6">
      <c r="A262" s="249" t="s">
        <v>235</v>
      </c>
      <c r="B262" s="246">
        <v>381</v>
      </c>
      <c r="C262" s="246">
        <v>381</v>
      </c>
      <c r="D262" s="247"/>
      <c r="E262" s="247"/>
      <c r="F262" s="251"/>
    </row>
    <row r="263" s="194" customFormat="1" ht="29.25" customHeight="1" spans="1:6">
      <c r="A263" s="249" t="s">
        <v>37</v>
      </c>
      <c r="B263" s="246">
        <v>151</v>
      </c>
      <c r="C263" s="246">
        <v>151</v>
      </c>
      <c r="D263" s="247"/>
      <c r="E263" s="247"/>
      <c r="F263" s="251"/>
    </row>
    <row r="264" s="194" customFormat="1" ht="29.25" customHeight="1" spans="1:6">
      <c r="A264" s="249" t="s">
        <v>236</v>
      </c>
      <c r="B264" s="246">
        <v>230</v>
      </c>
      <c r="C264" s="246">
        <v>230</v>
      </c>
      <c r="D264" s="247"/>
      <c r="E264" s="247"/>
      <c r="F264" s="251"/>
    </row>
    <row r="265" s="194" customFormat="1" ht="29.25" customHeight="1" spans="1:6">
      <c r="A265" s="249" t="s">
        <v>237</v>
      </c>
      <c r="B265" s="246">
        <v>2</v>
      </c>
      <c r="C265" s="246">
        <v>2</v>
      </c>
      <c r="D265" s="247"/>
      <c r="E265" s="247"/>
      <c r="F265" s="251"/>
    </row>
    <row r="266" s="194" customFormat="1" ht="29.25" customHeight="1" spans="1:6">
      <c r="A266" s="249" t="s">
        <v>238</v>
      </c>
      <c r="B266" s="246">
        <v>2</v>
      </c>
      <c r="C266" s="246">
        <v>2</v>
      </c>
      <c r="D266" s="247"/>
      <c r="E266" s="247"/>
      <c r="F266" s="251"/>
    </row>
    <row r="267" s="194" customFormat="1" ht="29.25" customHeight="1" spans="1:6">
      <c r="A267" s="249" t="s">
        <v>239</v>
      </c>
      <c r="B267" s="246">
        <v>1984</v>
      </c>
      <c r="C267" s="246">
        <v>1984</v>
      </c>
      <c r="D267" s="247"/>
      <c r="E267" s="247"/>
      <c r="F267" s="251"/>
    </row>
    <row r="268" s="194" customFormat="1" ht="29.25" customHeight="1" spans="1:6">
      <c r="A268" s="249" t="s">
        <v>240</v>
      </c>
      <c r="B268" s="246">
        <v>1984</v>
      </c>
      <c r="C268" s="246">
        <v>1984</v>
      </c>
      <c r="D268" s="247"/>
      <c r="E268" s="247"/>
      <c r="F268" s="251"/>
    </row>
    <row r="269" s="194" customFormat="1" ht="29.25" customHeight="1" spans="1:6">
      <c r="A269" s="249" t="s">
        <v>241</v>
      </c>
      <c r="B269" s="246">
        <v>23426</v>
      </c>
      <c r="C269" s="246">
        <v>21426</v>
      </c>
      <c r="D269" s="247">
        <v>91.4624775890037</v>
      </c>
      <c r="E269" s="247">
        <v>43.2490260592237</v>
      </c>
      <c r="F269" s="251"/>
    </row>
    <row r="270" s="194" customFormat="1" ht="29.25" customHeight="1" spans="1:6">
      <c r="A270" s="249" t="s">
        <v>242</v>
      </c>
      <c r="B270" s="246">
        <v>2692</v>
      </c>
      <c r="C270" s="246">
        <v>2692</v>
      </c>
      <c r="D270" s="247"/>
      <c r="E270" s="247"/>
      <c r="F270" s="251"/>
    </row>
    <row r="271" s="194" customFormat="1" ht="29.25" customHeight="1" spans="1:6">
      <c r="A271" s="249" t="s">
        <v>37</v>
      </c>
      <c r="B271" s="246">
        <v>2164</v>
      </c>
      <c r="C271" s="246">
        <v>2164</v>
      </c>
      <c r="D271" s="247"/>
      <c r="E271" s="247"/>
      <c r="F271" s="251"/>
    </row>
    <row r="272" s="194" customFormat="1" ht="29.25" customHeight="1" spans="1:6">
      <c r="A272" s="249" t="s">
        <v>243</v>
      </c>
      <c r="B272" s="246">
        <v>33</v>
      </c>
      <c r="C272" s="246">
        <v>33</v>
      </c>
      <c r="D272" s="247"/>
      <c r="E272" s="247"/>
      <c r="F272" s="251"/>
    </row>
    <row r="273" s="194" customFormat="1" ht="29.25" customHeight="1" spans="1:6">
      <c r="A273" s="249" t="s">
        <v>244</v>
      </c>
      <c r="B273" s="246">
        <v>495</v>
      </c>
      <c r="C273" s="246">
        <v>495</v>
      </c>
      <c r="D273" s="247"/>
      <c r="E273" s="247"/>
      <c r="F273" s="251"/>
    </row>
    <row r="274" s="194" customFormat="1" ht="29.25" customHeight="1" spans="1:6">
      <c r="A274" s="249" t="s">
        <v>245</v>
      </c>
      <c r="B274" s="246">
        <v>1130</v>
      </c>
      <c r="C274" s="246">
        <v>1130</v>
      </c>
      <c r="D274" s="247"/>
      <c r="E274" s="247"/>
      <c r="F274" s="251"/>
    </row>
    <row r="275" s="194" customFormat="1" ht="29.25" customHeight="1" spans="1:6">
      <c r="A275" s="249" t="s">
        <v>246</v>
      </c>
      <c r="B275" s="246">
        <v>1130</v>
      </c>
      <c r="C275" s="246">
        <v>1130</v>
      </c>
      <c r="D275" s="247"/>
      <c r="E275" s="247"/>
      <c r="F275" s="251"/>
    </row>
    <row r="276" s="194" customFormat="1" ht="29.25" customHeight="1" spans="1:6">
      <c r="A276" s="249" t="s">
        <v>247</v>
      </c>
      <c r="B276" s="246">
        <v>14917</v>
      </c>
      <c r="C276" s="246">
        <v>12917</v>
      </c>
      <c r="D276" s="247"/>
      <c r="E276" s="247"/>
      <c r="F276" s="251"/>
    </row>
    <row r="277" s="194" customFormat="1" ht="29.25" customHeight="1" spans="1:6">
      <c r="A277" s="249" t="s">
        <v>248</v>
      </c>
      <c r="B277" s="246">
        <v>2396</v>
      </c>
      <c r="C277" s="246">
        <v>2396</v>
      </c>
      <c r="D277" s="247"/>
      <c r="E277" s="247"/>
      <c r="F277" s="251"/>
    </row>
    <row r="278" s="194" customFormat="1" ht="29.25" customHeight="1" spans="1:6">
      <c r="A278" s="249" t="s">
        <v>249</v>
      </c>
      <c r="B278" s="246">
        <v>9130</v>
      </c>
      <c r="C278" s="246">
        <v>9130</v>
      </c>
      <c r="D278" s="247"/>
      <c r="E278" s="247"/>
      <c r="F278" s="251"/>
    </row>
    <row r="279" s="194" customFormat="1" ht="29.25" customHeight="1" spans="1:6">
      <c r="A279" s="249" t="s">
        <v>250</v>
      </c>
      <c r="B279" s="246">
        <v>92</v>
      </c>
      <c r="C279" s="246">
        <v>92</v>
      </c>
      <c r="D279" s="247"/>
      <c r="E279" s="247"/>
      <c r="F279" s="251"/>
    </row>
    <row r="280" s="194" customFormat="1" ht="29.25" customHeight="1" spans="1:6">
      <c r="A280" s="249" t="s">
        <v>251</v>
      </c>
      <c r="B280" s="246">
        <v>3299</v>
      </c>
      <c r="C280" s="246">
        <v>1299</v>
      </c>
      <c r="D280" s="247"/>
      <c r="E280" s="247"/>
      <c r="F280" s="251"/>
    </row>
    <row r="281" s="194" customFormat="1" ht="29.25" customHeight="1" spans="1:6">
      <c r="A281" s="249" t="s">
        <v>252</v>
      </c>
      <c r="B281" s="246">
        <v>2914</v>
      </c>
      <c r="C281" s="246">
        <v>2914</v>
      </c>
      <c r="D281" s="247"/>
      <c r="E281" s="247"/>
      <c r="F281" s="251"/>
    </row>
    <row r="282" s="194" customFormat="1" ht="29.25" customHeight="1" spans="1:6">
      <c r="A282" s="249" t="s">
        <v>253</v>
      </c>
      <c r="B282" s="246">
        <v>2914</v>
      </c>
      <c r="C282" s="246">
        <v>2914</v>
      </c>
      <c r="D282" s="247"/>
      <c r="E282" s="247"/>
      <c r="F282" s="251"/>
    </row>
    <row r="283" s="194" customFormat="1" ht="29.25" customHeight="1" spans="1:6">
      <c r="A283" s="249" t="s">
        <v>254</v>
      </c>
      <c r="B283" s="246">
        <v>1393</v>
      </c>
      <c r="C283" s="246">
        <v>1393</v>
      </c>
      <c r="D283" s="247"/>
      <c r="E283" s="247"/>
      <c r="F283" s="251"/>
    </row>
    <row r="284" s="194" customFormat="1" ht="29.25" customHeight="1" spans="1:6">
      <c r="A284" s="249" t="s">
        <v>255</v>
      </c>
      <c r="B284" s="246">
        <v>872</v>
      </c>
      <c r="C284" s="246">
        <v>872</v>
      </c>
      <c r="D284" s="247"/>
      <c r="E284" s="247"/>
      <c r="F284" s="251"/>
    </row>
    <row r="285" s="194" customFormat="1" ht="29.25" customHeight="1" spans="1:6">
      <c r="A285" s="249" t="s">
        <v>256</v>
      </c>
      <c r="B285" s="246">
        <v>521</v>
      </c>
      <c r="C285" s="246">
        <v>521</v>
      </c>
      <c r="D285" s="247"/>
      <c r="E285" s="247"/>
      <c r="F285" s="251"/>
    </row>
    <row r="286" s="194" customFormat="1" ht="29.25" customHeight="1" spans="1:6">
      <c r="A286" s="249" t="s">
        <v>257</v>
      </c>
      <c r="B286" s="246">
        <v>380</v>
      </c>
      <c r="C286" s="246">
        <v>380</v>
      </c>
      <c r="D286" s="247"/>
      <c r="E286" s="247"/>
      <c r="F286" s="251"/>
    </row>
    <row r="287" s="194" customFormat="1" ht="29.25" customHeight="1" spans="1:6">
      <c r="A287" s="249" t="s">
        <v>258</v>
      </c>
      <c r="B287" s="246">
        <v>380</v>
      </c>
      <c r="C287" s="246">
        <v>380</v>
      </c>
      <c r="D287" s="247"/>
      <c r="E287" s="247"/>
      <c r="F287" s="251"/>
    </row>
    <row r="288" s="194" customFormat="1" ht="29.25" customHeight="1" spans="1:6">
      <c r="A288" s="249" t="s">
        <v>259</v>
      </c>
      <c r="B288" s="246">
        <v>119951</v>
      </c>
      <c r="C288" s="246">
        <v>119951</v>
      </c>
      <c r="D288" s="247">
        <v>100</v>
      </c>
      <c r="E288" s="247">
        <v>151.165076684604</v>
      </c>
      <c r="F288" s="251"/>
    </row>
    <row r="289" s="194" customFormat="1" ht="29.25" customHeight="1" spans="1:6">
      <c r="A289" s="249" t="s">
        <v>260</v>
      </c>
      <c r="B289" s="246">
        <v>17040</v>
      </c>
      <c r="C289" s="246">
        <v>17040</v>
      </c>
      <c r="D289" s="247"/>
      <c r="E289" s="247"/>
      <c r="F289" s="251"/>
    </row>
    <row r="290" s="194" customFormat="1" ht="29.25" customHeight="1" spans="1:6">
      <c r="A290" s="249" t="s">
        <v>37</v>
      </c>
      <c r="B290" s="246">
        <v>2467</v>
      </c>
      <c r="C290" s="246">
        <v>2467</v>
      </c>
      <c r="D290" s="247"/>
      <c r="E290" s="247"/>
      <c r="F290" s="251"/>
    </row>
    <row r="291" s="194" customFormat="1" ht="29.25" customHeight="1" spans="1:6">
      <c r="A291" s="249" t="s">
        <v>40</v>
      </c>
      <c r="B291" s="246">
        <v>650</v>
      </c>
      <c r="C291" s="246">
        <v>650</v>
      </c>
      <c r="D291" s="247"/>
      <c r="E291" s="247"/>
      <c r="F291" s="251"/>
    </row>
    <row r="292" s="194" customFormat="1" ht="29.25" customHeight="1" spans="1:6">
      <c r="A292" s="249" t="s">
        <v>261</v>
      </c>
      <c r="B292" s="246">
        <v>2350</v>
      </c>
      <c r="C292" s="246">
        <v>2350</v>
      </c>
      <c r="D292" s="247"/>
      <c r="E292" s="247"/>
      <c r="F292" s="251"/>
    </row>
    <row r="293" s="194" customFormat="1" ht="29.25" customHeight="1" spans="1:6">
      <c r="A293" s="249" t="s">
        <v>262</v>
      </c>
      <c r="B293" s="246">
        <v>1586</v>
      </c>
      <c r="C293" s="246">
        <v>1586</v>
      </c>
      <c r="D293" s="247"/>
      <c r="E293" s="247"/>
      <c r="F293" s="251"/>
    </row>
    <row r="294" s="194" customFormat="1" ht="29.25" customHeight="1" spans="1:6">
      <c r="A294" s="249" t="s">
        <v>263</v>
      </c>
      <c r="B294" s="246">
        <v>9987</v>
      </c>
      <c r="C294" s="246">
        <v>9987</v>
      </c>
      <c r="D294" s="247"/>
      <c r="E294" s="247"/>
      <c r="F294" s="251"/>
    </row>
    <row r="295" s="194" customFormat="1" ht="29.25" customHeight="1" spans="1:6">
      <c r="A295" s="249" t="s">
        <v>264</v>
      </c>
      <c r="B295" s="246">
        <v>1511</v>
      </c>
      <c r="C295" s="246">
        <v>1511</v>
      </c>
      <c r="D295" s="247"/>
      <c r="E295" s="247"/>
      <c r="F295" s="251"/>
    </row>
    <row r="296" s="194" customFormat="1" ht="29.25" customHeight="1" spans="1:6">
      <c r="A296" s="249" t="s">
        <v>265</v>
      </c>
      <c r="B296" s="246">
        <v>1511</v>
      </c>
      <c r="C296" s="246">
        <v>1511</v>
      </c>
      <c r="D296" s="247"/>
      <c r="E296" s="247"/>
      <c r="F296" s="251"/>
    </row>
    <row r="297" s="194" customFormat="1" ht="29.25" customHeight="1" spans="1:6">
      <c r="A297" s="249" t="s">
        <v>266</v>
      </c>
      <c r="B297" s="246">
        <v>91666</v>
      </c>
      <c r="C297" s="246">
        <v>91666</v>
      </c>
      <c r="D297" s="247"/>
      <c r="E297" s="247"/>
      <c r="F297" s="251"/>
    </row>
    <row r="298" s="194" customFormat="1" ht="29.25" customHeight="1" spans="1:6">
      <c r="A298" s="249" t="s">
        <v>267</v>
      </c>
      <c r="B298" s="246">
        <v>91666</v>
      </c>
      <c r="C298" s="246">
        <v>91666</v>
      </c>
      <c r="D298" s="247"/>
      <c r="E298" s="247"/>
      <c r="F298" s="251"/>
    </row>
    <row r="299" s="194" customFormat="1" ht="29.25" customHeight="1" spans="1:6">
      <c r="A299" s="249" t="s">
        <v>268</v>
      </c>
      <c r="B299" s="246">
        <v>7215</v>
      </c>
      <c r="C299" s="246">
        <v>7215</v>
      </c>
      <c r="D299" s="247"/>
      <c r="E299" s="247"/>
      <c r="F299" s="251"/>
    </row>
    <row r="300" s="194" customFormat="1" ht="29.25" customHeight="1" spans="1:6">
      <c r="A300" s="249" t="s">
        <v>269</v>
      </c>
      <c r="B300" s="246">
        <v>7215</v>
      </c>
      <c r="C300" s="246">
        <v>7215</v>
      </c>
      <c r="D300" s="247"/>
      <c r="E300" s="247"/>
      <c r="F300" s="251"/>
    </row>
    <row r="301" s="194" customFormat="1" ht="29.25" customHeight="1" spans="1:6">
      <c r="A301" s="249" t="s">
        <v>270</v>
      </c>
      <c r="B301" s="246">
        <v>519</v>
      </c>
      <c r="C301" s="246">
        <v>519</v>
      </c>
      <c r="D301" s="247"/>
      <c r="E301" s="247"/>
      <c r="F301" s="251"/>
    </row>
    <row r="302" s="194" customFormat="1" ht="29.25" customHeight="1" spans="1:6">
      <c r="A302" s="249" t="s">
        <v>271</v>
      </c>
      <c r="B302" s="246">
        <v>519</v>
      </c>
      <c r="C302" s="246">
        <v>519</v>
      </c>
      <c r="D302" s="247"/>
      <c r="E302" s="247"/>
      <c r="F302" s="251"/>
    </row>
    <row r="303" s="194" customFormat="1" ht="29.25" customHeight="1" spans="1:6">
      <c r="A303" s="249" t="s">
        <v>272</v>
      </c>
      <c r="B303" s="246">
        <v>2000</v>
      </c>
      <c r="C303" s="246">
        <v>2000</v>
      </c>
      <c r="D303" s="247"/>
      <c r="E303" s="247"/>
      <c r="F303" s="251"/>
    </row>
    <row r="304" s="194" customFormat="1" ht="29.25" customHeight="1" spans="1:6">
      <c r="A304" s="249" t="s">
        <v>273</v>
      </c>
      <c r="B304" s="246">
        <v>2000</v>
      </c>
      <c r="C304" s="246">
        <v>2000</v>
      </c>
      <c r="D304" s="247"/>
      <c r="E304" s="247"/>
      <c r="F304" s="251"/>
    </row>
    <row r="305" s="194" customFormat="1" ht="29.25" customHeight="1" spans="1:6">
      <c r="A305" s="249" t="s">
        <v>274</v>
      </c>
      <c r="B305" s="246">
        <v>41471</v>
      </c>
      <c r="C305" s="246">
        <v>41171</v>
      </c>
      <c r="D305" s="247">
        <v>99.2766029273468</v>
      </c>
      <c r="E305" s="247">
        <v>106.434517346569</v>
      </c>
      <c r="F305" s="251"/>
    </row>
    <row r="306" s="194" customFormat="1" ht="29.25" customHeight="1" spans="1:6">
      <c r="A306" s="249" t="s">
        <v>275</v>
      </c>
      <c r="B306" s="246">
        <v>21758</v>
      </c>
      <c r="C306" s="246">
        <v>21758</v>
      </c>
      <c r="D306" s="247"/>
      <c r="E306" s="247"/>
      <c r="F306" s="251"/>
    </row>
    <row r="307" s="194" customFormat="1" ht="29.25" customHeight="1" spans="1:6">
      <c r="A307" s="249" t="s">
        <v>37</v>
      </c>
      <c r="B307" s="246">
        <v>2124</v>
      </c>
      <c r="C307" s="246">
        <v>2124</v>
      </c>
      <c r="D307" s="247"/>
      <c r="E307" s="247"/>
      <c r="F307" s="251"/>
    </row>
    <row r="308" s="194" customFormat="1" ht="29.25" customHeight="1" spans="1:6">
      <c r="A308" s="249" t="s">
        <v>40</v>
      </c>
      <c r="B308" s="246">
        <v>319</v>
      </c>
      <c r="C308" s="246">
        <v>319</v>
      </c>
      <c r="D308" s="247"/>
      <c r="E308" s="247"/>
      <c r="F308" s="251"/>
    </row>
    <row r="309" s="194" customFormat="1" ht="29.25" customHeight="1" spans="1:6">
      <c r="A309" s="249" t="s">
        <v>42</v>
      </c>
      <c r="B309" s="246">
        <v>107</v>
      </c>
      <c r="C309" s="246">
        <v>107</v>
      </c>
      <c r="D309" s="247"/>
      <c r="E309" s="247"/>
      <c r="F309" s="251"/>
    </row>
    <row r="310" s="194" customFormat="1" ht="29.25" customHeight="1" spans="1:6">
      <c r="A310" s="249" t="s">
        <v>48</v>
      </c>
      <c r="B310" s="246">
        <v>1144</v>
      </c>
      <c r="C310" s="246">
        <v>1144</v>
      </c>
      <c r="D310" s="247"/>
      <c r="E310" s="247"/>
      <c r="F310" s="251"/>
    </row>
    <row r="311" s="194" customFormat="1" ht="29.25" customHeight="1" spans="1:6">
      <c r="A311" s="249" t="s">
        <v>276</v>
      </c>
      <c r="B311" s="246">
        <v>200</v>
      </c>
      <c r="C311" s="246">
        <v>200</v>
      </c>
      <c r="D311" s="247"/>
      <c r="E311" s="247"/>
      <c r="F311" s="251"/>
    </row>
    <row r="312" s="194" customFormat="1" ht="29.25" customHeight="1" spans="1:6">
      <c r="A312" s="249" t="s">
        <v>277</v>
      </c>
      <c r="B312" s="246">
        <v>1173</v>
      </c>
      <c r="C312" s="246">
        <v>1173</v>
      </c>
      <c r="D312" s="247"/>
      <c r="E312" s="247"/>
      <c r="F312" s="251"/>
    </row>
    <row r="313" s="194" customFormat="1" ht="29.25" customHeight="1" spans="1:6">
      <c r="A313" s="249" t="s">
        <v>278</v>
      </c>
      <c r="B313" s="246">
        <v>5</v>
      </c>
      <c r="C313" s="246">
        <v>5</v>
      </c>
      <c r="D313" s="247"/>
      <c r="E313" s="247"/>
      <c r="F313" s="251"/>
    </row>
    <row r="314" s="194" customFormat="1" ht="29.25" customHeight="1" spans="1:6">
      <c r="A314" s="249" t="s">
        <v>279</v>
      </c>
      <c r="B314" s="246">
        <v>3797</v>
      </c>
      <c r="C314" s="246">
        <v>3797</v>
      </c>
      <c r="D314" s="247"/>
      <c r="E314" s="247"/>
      <c r="F314" s="251"/>
    </row>
    <row r="315" s="194" customFormat="1" ht="29.25" customHeight="1" spans="1:6">
      <c r="A315" s="249" t="s">
        <v>280</v>
      </c>
      <c r="B315" s="246">
        <v>6227</v>
      </c>
      <c r="C315" s="246">
        <v>6227</v>
      </c>
      <c r="D315" s="247"/>
      <c r="E315" s="247"/>
      <c r="F315" s="251"/>
    </row>
    <row r="316" s="194" customFormat="1" ht="29.25" customHeight="1" spans="1:6">
      <c r="A316" s="249" t="s">
        <v>281</v>
      </c>
      <c r="B316" s="246">
        <v>47</v>
      </c>
      <c r="C316" s="246">
        <v>47</v>
      </c>
      <c r="D316" s="247"/>
      <c r="E316" s="247"/>
      <c r="F316" s="251"/>
    </row>
    <row r="317" s="194" customFormat="1" ht="29.25" customHeight="1" spans="1:6">
      <c r="A317" s="249" t="s">
        <v>282</v>
      </c>
      <c r="B317" s="246">
        <v>30</v>
      </c>
      <c r="C317" s="246">
        <v>30</v>
      </c>
      <c r="D317" s="247"/>
      <c r="E317" s="247"/>
      <c r="F317" s="251"/>
    </row>
    <row r="318" s="194" customFormat="1" ht="29.25" customHeight="1" spans="1:6">
      <c r="A318" s="249" t="s">
        <v>283</v>
      </c>
      <c r="B318" s="246">
        <v>6000</v>
      </c>
      <c r="C318" s="246">
        <v>6000</v>
      </c>
      <c r="D318" s="247"/>
      <c r="E318" s="247"/>
      <c r="F318" s="251"/>
    </row>
    <row r="319" s="194" customFormat="1" ht="29.25" customHeight="1" spans="1:6">
      <c r="A319" s="249" t="s">
        <v>284</v>
      </c>
      <c r="B319" s="246">
        <v>585</v>
      </c>
      <c r="C319" s="246">
        <v>585</v>
      </c>
      <c r="D319" s="247"/>
      <c r="E319" s="247"/>
      <c r="F319" s="251"/>
    </row>
    <row r="320" s="194" customFormat="1" ht="29.25" customHeight="1" spans="1:6">
      <c r="A320" s="249" t="s">
        <v>285</v>
      </c>
      <c r="B320" s="246">
        <v>8404</v>
      </c>
      <c r="C320" s="246">
        <v>8404</v>
      </c>
      <c r="D320" s="247"/>
      <c r="E320" s="247"/>
      <c r="F320" s="251"/>
    </row>
    <row r="321" s="194" customFormat="1" ht="29.25" customHeight="1" spans="1:6">
      <c r="A321" s="249" t="s">
        <v>37</v>
      </c>
      <c r="B321" s="246">
        <v>736</v>
      </c>
      <c r="C321" s="246">
        <v>736</v>
      </c>
      <c r="D321" s="247"/>
      <c r="E321" s="247"/>
      <c r="F321" s="251"/>
    </row>
    <row r="322" s="194" customFormat="1" ht="29.25" customHeight="1" spans="1:6">
      <c r="A322" s="249" t="s">
        <v>40</v>
      </c>
      <c r="B322" s="246">
        <v>59</v>
      </c>
      <c r="C322" s="246">
        <v>59</v>
      </c>
      <c r="D322" s="247"/>
      <c r="E322" s="247"/>
      <c r="F322" s="251"/>
    </row>
    <row r="323" s="194" customFormat="1" ht="29.25" customHeight="1" spans="1:6">
      <c r="A323" s="249" t="s">
        <v>286</v>
      </c>
      <c r="B323" s="246">
        <v>28</v>
      </c>
      <c r="C323" s="246">
        <v>28</v>
      </c>
      <c r="D323" s="247"/>
      <c r="E323" s="247"/>
      <c r="F323" s="251"/>
    </row>
    <row r="324" s="194" customFormat="1" ht="29.25" customHeight="1" spans="1:6">
      <c r="A324" s="249" t="s">
        <v>287</v>
      </c>
      <c r="B324" s="246">
        <v>65</v>
      </c>
      <c r="C324" s="246">
        <v>65</v>
      </c>
      <c r="D324" s="247"/>
      <c r="E324" s="247"/>
      <c r="F324" s="251"/>
    </row>
    <row r="325" s="194" customFormat="1" ht="29.25" customHeight="1" spans="1:6">
      <c r="A325" s="249" t="s">
        <v>288</v>
      </c>
      <c r="B325" s="246">
        <v>170</v>
      </c>
      <c r="C325" s="246">
        <v>170</v>
      </c>
      <c r="D325" s="247"/>
      <c r="E325" s="247"/>
      <c r="F325" s="251"/>
    </row>
    <row r="326" s="194" customFormat="1" ht="29.25" customHeight="1" spans="1:6">
      <c r="A326" s="249" t="s">
        <v>289</v>
      </c>
      <c r="B326" s="246">
        <v>18</v>
      </c>
      <c r="C326" s="246">
        <v>18</v>
      </c>
      <c r="D326" s="247"/>
      <c r="E326" s="247"/>
      <c r="F326" s="251"/>
    </row>
    <row r="327" s="194" customFormat="1" ht="29.25" customHeight="1" spans="1:6">
      <c r="A327" s="249" t="s">
        <v>290</v>
      </c>
      <c r="B327" s="246">
        <v>42</v>
      </c>
      <c r="C327" s="246">
        <v>42</v>
      </c>
      <c r="D327" s="247"/>
      <c r="E327" s="247"/>
      <c r="F327" s="251"/>
    </row>
    <row r="328" s="194" customFormat="1" ht="29.25" customHeight="1" spans="1:6">
      <c r="A328" s="249" t="s">
        <v>291</v>
      </c>
      <c r="B328" s="246">
        <v>4</v>
      </c>
      <c r="C328" s="246">
        <v>4</v>
      </c>
      <c r="D328" s="247"/>
      <c r="E328" s="247"/>
      <c r="F328" s="251"/>
    </row>
    <row r="329" s="194" customFormat="1" ht="29.25" customHeight="1" spans="1:6">
      <c r="A329" s="249" t="s">
        <v>292</v>
      </c>
      <c r="B329" s="246">
        <v>8</v>
      </c>
      <c r="C329" s="246">
        <v>8</v>
      </c>
      <c r="D329" s="247"/>
      <c r="E329" s="247"/>
      <c r="F329" s="251"/>
    </row>
    <row r="330" s="194" customFormat="1" ht="29.25" customHeight="1" spans="1:6">
      <c r="A330" s="249" t="s">
        <v>293</v>
      </c>
      <c r="B330" s="246">
        <v>270</v>
      </c>
      <c r="C330" s="246">
        <v>270</v>
      </c>
      <c r="D330" s="247"/>
      <c r="E330" s="247"/>
      <c r="F330" s="251"/>
    </row>
    <row r="331" s="194" customFormat="1" ht="29.25" customHeight="1" spans="1:6">
      <c r="A331" s="249" t="s">
        <v>294</v>
      </c>
      <c r="B331" s="246">
        <v>6</v>
      </c>
      <c r="C331" s="246">
        <v>6</v>
      </c>
      <c r="D331" s="247"/>
      <c r="E331" s="247"/>
      <c r="F331" s="251"/>
    </row>
    <row r="332" s="194" customFormat="1" ht="29.25" customHeight="1" spans="1:6">
      <c r="A332" s="249" t="s">
        <v>295</v>
      </c>
      <c r="B332" s="246">
        <v>6998</v>
      </c>
      <c r="C332" s="246">
        <v>6998</v>
      </c>
      <c r="D332" s="247"/>
      <c r="E332" s="247"/>
      <c r="F332" s="251"/>
    </row>
    <row r="333" s="194" customFormat="1" ht="29.25" customHeight="1" spans="1:6">
      <c r="A333" s="249" t="s">
        <v>296</v>
      </c>
      <c r="B333" s="246">
        <v>9433</v>
      </c>
      <c r="C333" s="246">
        <v>9433</v>
      </c>
      <c r="D333" s="247"/>
      <c r="E333" s="247"/>
      <c r="F333" s="251"/>
    </row>
    <row r="334" s="194" customFormat="1" ht="29.25" customHeight="1" spans="1:6">
      <c r="A334" s="249" t="s">
        <v>37</v>
      </c>
      <c r="B334" s="246">
        <v>1236</v>
      </c>
      <c r="C334" s="246">
        <v>1236</v>
      </c>
      <c r="D334" s="247"/>
      <c r="E334" s="247"/>
      <c r="F334" s="251"/>
    </row>
    <row r="335" s="194" customFormat="1" ht="29.25" customHeight="1" spans="1:6">
      <c r="A335" s="249" t="s">
        <v>40</v>
      </c>
      <c r="B335" s="246">
        <v>498</v>
      </c>
      <c r="C335" s="246">
        <v>498</v>
      </c>
      <c r="D335" s="247"/>
      <c r="E335" s="247"/>
      <c r="F335" s="251"/>
    </row>
    <row r="336" s="194" customFormat="1" ht="29.25" customHeight="1" spans="1:6">
      <c r="A336" s="249" t="s">
        <v>297</v>
      </c>
      <c r="B336" s="246">
        <v>4020</v>
      </c>
      <c r="C336" s="246">
        <v>4020</v>
      </c>
      <c r="D336" s="247"/>
      <c r="E336" s="247"/>
      <c r="F336" s="251"/>
    </row>
    <row r="337" s="194" customFormat="1" ht="29.25" customHeight="1" spans="1:6">
      <c r="A337" s="249" t="s">
        <v>298</v>
      </c>
      <c r="B337" s="246">
        <v>309</v>
      </c>
      <c r="C337" s="246">
        <v>309</v>
      </c>
      <c r="D337" s="247"/>
      <c r="E337" s="247"/>
      <c r="F337" s="251"/>
    </row>
    <row r="338" s="194" customFormat="1" ht="29.25" customHeight="1" spans="1:6">
      <c r="A338" s="249" t="s">
        <v>299</v>
      </c>
      <c r="B338" s="246">
        <v>1000</v>
      </c>
      <c r="C338" s="246">
        <v>1000</v>
      </c>
      <c r="D338" s="247"/>
      <c r="E338" s="247"/>
      <c r="F338" s="251"/>
    </row>
    <row r="339" s="194" customFormat="1" ht="29.25" customHeight="1" spans="1:6">
      <c r="A339" s="249" t="s">
        <v>300</v>
      </c>
      <c r="B339" s="246">
        <v>341</v>
      </c>
      <c r="C339" s="246">
        <v>341</v>
      </c>
      <c r="D339" s="247"/>
      <c r="E339" s="247"/>
      <c r="F339" s="251"/>
    </row>
    <row r="340" s="194" customFormat="1" ht="29.25" customHeight="1" spans="1:6">
      <c r="A340" s="249" t="s">
        <v>301</v>
      </c>
      <c r="B340" s="246">
        <v>66</v>
      </c>
      <c r="C340" s="246">
        <v>66</v>
      </c>
      <c r="D340" s="247"/>
      <c r="E340" s="247"/>
      <c r="F340" s="251"/>
    </row>
    <row r="341" s="194" customFormat="1" ht="29.25" customHeight="1" spans="1:6">
      <c r="A341" s="249" t="s">
        <v>302</v>
      </c>
      <c r="B341" s="246">
        <v>60</v>
      </c>
      <c r="C341" s="246">
        <v>60</v>
      </c>
      <c r="D341" s="247"/>
      <c r="E341" s="247"/>
      <c r="F341" s="251"/>
    </row>
    <row r="342" s="194" customFormat="1" ht="29.25" customHeight="1" spans="1:6">
      <c r="A342" s="249" t="s">
        <v>303</v>
      </c>
      <c r="B342" s="246">
        <v>25</v>
      </c>
      <c r="C342" s="246">
        <v>25</v>
      </c>
      <c r="D342" s="247"/>
      <c r="E342" s="247"/>
      <c r="F342" s="251"/>
    </row>
    <row r="343" s="194" customFormat="1" ht="29.25" customHeight="1" spans="1:6">
      <c r="A343" s="249" t="s">
        <v>304</v>
      </c>
      <c r="B343" s="246">
        <v>79</v>
      </c>
      <c r="C343" s="246">
        <v>79</v>
      </c>
      <c r="D343" s="247"/>
      <c r="E343" s="247"/>
      <c r="F343" s="251"/>
    </row>
    <row r="344" s="194" customFormat="1" ht="29.25" customHeight="1" spans="1:6">
      <c r="A344" s="249" t="s">
        <v>305</v>
      </c>
      <c r="B344" s="246">
        <v>20</v>
      </c>
      <c r="C344" s="246">
        <v>20</v>
      </c>
      <c r="D344" s="247"/>
      <c r="E344" s="247"/>
      <c r="F344" s="251"/>
    </row>
    <row r="345" s="194" customFormat="1" ht="29.25" customHeight="1" spans="1:6">
      <c r="A345" s="249" t="s">
        <v>306</v>
      </c>
      <c r="B345" s="246">
        <v>-79</v>
      </c>
      <c r="C345" s="246">
        <v>-79</v>
      </c>
      <c r="D345" s="247"/>
      <c r="E345" s="247"/>
      <c r="F345" s="251"/>
    </row>
    <row r="346" s="194" customFormat="1" ht="29.25" customHeight="1" spans="1:6">
      <c r="A346" s="249" t="s">
        <v>307</v>
      </c>
      <c r="B346" s="246">
        <v>1858</v>
      </c>
      <c r="C346" s="246">
        <v>1858</v>
      </c>
      <c r="D346" s="247"/>
      <c r="E346" s="247"/>
      <c r="F346" s="251"/>
    </row>
    <row r="347" s="194" customFormat="1" ht="29.25" customHeight="1" spans="1:6">
      <c r="A347" s="249" t="s">
        <v>308</v>
      </c>
      <c r="B347" s="246">
        <v>1391</v>
      </c>
      <c r="C347" s="246">
        <v>1391</v>
      </c>
      <c r="D347" s="247"/>
      <c r="E347" s="247"/>
      <c r="F347" s="251"/>
    </row>
    <row r="348" s="194" customFormat="1" ht="29.25" customHeight="1" spans="1:6">
      <c r="A348" s="249" t="s">
        <v>37</v>
      </c>
      <c r="B348" s="246">
        <v>203</v>
      </c>
      <c r="C348" s="246">
        <v>203</v>
      </c>
      <c r="D348" s="247"/>
      <c r="E348" s="247"/>
      <c r="F348" s="251"/>
    </row>
    <row r="349" s="194" customFormat="1" ht="29.25" customHeight="1" spans="1:6">
      <c r="A349" s="249" t="s">
        <v>40</v>
      </c>
      <c r="B349" s="246">
        <v>7</v>
      </c>
      <c r="C349" s="246">
        <v>7</v>
      </c>
      <c r="D349" s="247"/>
      <c r="E349" s="247"/>
      <c r="F349" s="251"/>
    </row>
    <row r="350" s="194" customFormat="1" ht="29.25" customHeight="1" spans="1:6">
      <c r="A350" s="249" t="s">
        <v>309</v>
      </c>
      <c r="B350" s="246">
        <v>884</v>
      </c>
      <c r="C350" s="246">
        <v>884</v>
      </c>
      <c r="D350" s="247"/>
      <c r="E350" s="247"/>
      <c r="F350" s="251"/>
    </row>
    <row r="351" s="194" customFormat="1" ht="29.25" customHeight="1" spans="1:6">
      <c r="A351" s="249" t="s">
        <v>310</v>
      </c>
      <c r="B351" s="246">
        <v>30</v>
      </c>
      <c r="C351" s="246">
        <v>30</v>
      </c>
      <c r="D351" s="247"/>
      <c r="E351" s="247"/>
      <c r="F351" s="251"/>
    </row>
    <row r="352" s="194" customFormat="1" ht="29.25" customHeight="1" spans="1:6">
      <c r="A352" s="249" t="s">
        <v>311</v>
      </c>
      <c r="B352" s="246">
        <v>267</v>
      </c>
      <c r="C352" s="246">
        <v>267</v>
      </c>
      <c r="D352" s="247"/>
      <c r="E352" s="247"/>
      <c r="F352" s="251"/>
    </row>
    <row r="353" s="194" customFormat="1" ht="29.25" customHeight="1" spans="1:6">
      <c r="A353" s="249" t="s">
        <v>312</v>
      </c>
      <c r="B353" s="246">
        <v>312</v>
      </c>
      <c r="C353" s="246">
        <v>12</v>
      </c>
      <c r="D353" s="247"/>
      <c r="E353" s="247"/>
      <c r="F353" s="251"/>
    </row>
    <row r="354" s="194" customFormat="1" ht="29.25" customHeight="1" spans="1:6">
      <c r="A354" s="249" t="s">
        <v>313</v>
      </c>
      <c r="B354" s="246">
        <v>12</v>
      </c>
      <c r="C354" s="246">
        <v>12</v>
      </c>
      <c r="D354" s="247"/>
      <c r="E354" s="247"/>
      <c r="F354" s="251"/>
    </row>
    <row r="355" s="194" customFormat="1" ht="29.25" customHeight="1" spans="1:6">
      <c r="A355" s="249" t="s">
        <v>314</v>
      </c>
      <c r="B355" s="246">
        <v>300</v>
      </c>
      <c r="C355" s="246">
        <v>0</v>
      </c>
      <c r="D355" s="247"/>
      <c r="E355" s="247"/>
      <c r="F355" s="251"/>
    </row>
    <row r="356" s="194" customFormat="1" ht="29.25" customHeight="1" spans="1:6">
      <c r="A356" s="249" t="s">
        <v>315</v>
      </c>
      <c r="B356" s="246">
        <v>173</v>
      </c>
      <c r="C356" s="246">
        <v>173</v>
      </c>
      <c r="D356" s="247"/>
      <c r="E356" s="247"/>
      <c r="F356" s="251"/>
    </row>
    <row r="357" s="194" customFormat="1" ht="29.25" customHeight="1" spans="1:6">
      <c r="A357" s="249" t="s">
        <v>316</v>
      </c>
      <c r="B357" s="246">
        <v>173</v>
      </c>
      <c r="C357" s="246">
        <v>173</v>
      </c>
      <c r="D357" s="247"/>
      <c r="E357" s="247"/>
      <c r="F357" s="251"/>
    </row>
    <row r="358" s="194" customFormat="1" ht="29.25" customHeight="1" spans="1:6">
      <c r="A358" s="249" t="s">
        <v>317</v>
      </c>
      <c r="B358" s="246">
        <v>48462</v>
      </c>
      <c r="C358" s="246">
        <v>48462</v>
      </c>
      <c r="D358" s="247">
        <v>100</v>
      </c>
      <c r="E358" s="247">
        <v>189.9</v>
      </c>
      <c r="F358" s="251"/>
    </row>
    <row r="359" s="194" customFormat="1" ht="29.25" customHeight="1" spans="1:6">
      <c r="A359" s="249" t="s">
        <v>318</v>
      </c>
      <c r="B359" s="246">
        <v>4878</v>
      </c>
      <c r="C359" s="246">
        <v>4878</v>
      </c>
      <c r="D359" s="247"/>
      <c r="E359" s="247"/>
      <c r="F359" s="251"/>
    </row>
    <row r="360" s="194" customFormat="1" ht="29.25" customHeight="1" spans="1:6">
      <c r="A360" s="249" t="s">
        <v>37</v>
      </c>
      <c r="B360" s="246">
        <v>326</v>
      </c>
      <c r="C360" s="246">
        <v>326</v>
      </c>
      <c r="D360" s="247"/>
      <c r="E360" s="247"/>
      <c r="F360" s="251"/>
    </row>
    <row r="361" s="194" customFormat="1" ht="29.25" customHeight="1" spans="1:6">
      <c r="A361" s="249" t="s">
        <v>319</v>
      </c>
      <c r="B361" s="246">
        <v>290</v>
      </c>
      <c r="C361" s="246">
        <v>290</v>
      </c>
      <c r="D361" s="247"/>
      <c r="E361" s="247"/>
      <c r="F361" s="251"/>
    </row>
    <row r="362" s="194" customFormat="1" ht="29.25" customHeight="1" spans="1:6">
      <c r="A362" s="249" t="s">
        <v>320</v>
      </c>
      <c r="B362" s="246">
        <v>1326</v>
      </c>
      <c r="C362" s="246">
        <v>1326</v>
      </c>
      <c r="D362" s="247"/>
      <c r="E362" s="247"/>
      <c r="F362" s="251"/>
    </row>
    <row r="363" s="194" customFormat="1" ht="29.25" customHeight="1" spans="1:6">
      <c r="A363" s="249" t="s">
        <v>321</v>
      </c>
      <c r="B363" s="246">
        <v>101</v>
      </c>
      <c r="C363" s="246">
        <v>101</v>
      </c>
      <c r="D363" s="247"/>
      <c r="E363" s="247"/>
      <c r="F363" s="251"/>
    </row>
    <row r="364" s="194" customFormat="1" ht="29.25" customHeight="1" spans="1:6">
      <c r="A364" s="249" t="s">
        <v>322</v>
      </c>
      <c r="B364" s="246">
        <v>2835</v>
      </c>
      <c r="C364" s="246">
        <v>2835</v>
      </c>
      <c r="D364" s="247"/>
      <c r="E364" s="247"/>
      <c r="F364" s="251"/>
    </row>
    <row r="365" s="194" customFormat="1" ht="29.25" customHeight="1" spans="1:6">
      <c r="A365" s="249" t="s">
        <v>323</v>
      </c>
      <c r="B365" s="246">
        <v>1029</v>
      </c>
      <c r="C365" s="246">
        <v>1029</v>
      </c>
      <c r="D365" s="247"/>
      <c r="E365" s="247"/>
      <c r="F365" s="251"/>
    </row>
    <row r="366" s="194" customFormat="1" ht="29.25" customHeight="1" spans="1:6">
      <c r="A366" s="249" t="s">
        <v>324</v>
      </c>
      <c r="B366" s="246">
        <v>10</v>
      </c>
      <c r="C366" s="246">
        <v>10</v>
      </c>
      <c r="D366" s="247"/>
      <c r="E366" s="247"/>
      <c r="F366" s="251"/>
    </row>
    <row r="367" s="194" customFormat="1" ht="29.25" customHeight="1" spans="1:6">
      <c r="A367" s="249" t="s">
        <v>325</v>
      </c>
      <c r="B367" s="246">
        <v>1019</v>
      </c>
      <c r="C367" s="246">
        <v>1019</v>
      </c>
      <c r="D367" s="247"/>
      <c r="E367" s="247"/>
      <c r="F367" s="251"/>
    </row>
    <row r="368" s="194" customFormat="1" ht="29.25" customHeight="1" spans="1:6">
      <c r="A368" s="249" t="s">
        <v>326</v>
      </c>
      <c r="B368" s="246">
        <v>15546</v>
      </c>
      <c r="C368" s="246">
        <v>15546</v>
      </c>
      <c r="D368" s="247"/>
      <c r="E368" s="247"/>
      <c r="F368" s="251"/>
    </row>
    <row r="369" s="194" customFormat="1" ht="29.25" customHeight="1" spans="1:6">
      <c r="A369" s="249" t="s">
        <v>327</v>
      </c>
      <c r="B369" s="246">
        <v>15546</v>
      </c>
      <c r="C369" s="246">
        <v>15546</v>
      </c>
      <c r="D369" s="247"/>
      <c r="E369" s="247"/>
      <c r="F369" s="251"/>
    </row>
    <row r="370" s="194" customFormat="1" ht="29.25" customHeight="1" spans="1:6">
      <c r="A370" s="249" t="s">
        <v>328</v>
      </c>
      <c r="B370" s="246">
        <v>423</v>
      </c>
      <c r="C370" s="246">
        <v>423</v>
      </c>
      <c r="D370" s="247"/>
      <c r="E370" s="247"/>
      <c r="F370" s="251"/>
    </row>
    <row r="371" s="194" customFormat="1" ht="29.25" customHeight="1" spans="1:6">
      <c r="A371" s="249" t="s">
        <v>329</v>
      </c>
      <c r="B371" s="246">
        <v>212</v>
      </c>
      <c r="C371" s="246">
        <v>212</v>
      </c>
      <c r="D371" s="247"/>
      <c r="E371" s="247"/>
      <c r="F371" s="251"/>
    </row>
    <row r="372" s="194" customFormat="1" ht="29.25" customHeight="1" spans="1:6">
      <c r="A372" s="249" t="s">
        <v>330</v>
      </c>
      <c r="B372" s="246">
        <v>211</v>
      </c>
      <c r="C372" s="246">
        <v>211</v>
      </c>
      <c r="D372" s="247"/>
      <c r="E372" s="247"/>
      <c r="F372" s="251"/>
    </row>
    <row r="373" s="194" customFormat="1" ht="29.25" customHeight="1" spans="1:6">
      <c r="A373" s="249" t="s">
        <v>331</v>
      </c>
      <c r="B373" s="246">
        <v>25000</v>
      </c>
      <c r="C373" s="246">
        <v>25000</v>
      </c>
      <c r="D373" s="247"/>
      <c r="E373" s="247"/>
      <c r="F373" s="251"/>
    </row>
    <row r="374" s="194" customFormat="1" ht="29.25" customHeight="1" spans="1:6">
      <c r="A374" s="249" t="s">
        <v>332</v>
      </c>
      <c r="B374" s="246">
        <v>25000</v>
      </c>
      <c r="C374" s="246">
        <v>25000</v>
      </c>
      <c r="D374" s="247"/>
      <c r="E374" s="247"/>
      <c r="F374" s="251"/>
    </row>
    <row r="375" s="194" customFormat="1" ht="29.25" customHeight="1" spans="1:6">
      <c r="A375" s="249" t="s">
        <v>333</v>
      </c>
      <c r="B375" s="246">
        <v>1586</v>
      </c>
      <c r="C375" s="246">
        <v>1586</v>
      </c>
      <c r="D375" s="247"/>
      <c r="E375" s="247"/>
      <c r="F375" s="251"/>
    </row>
    <row r="376" s="194" customFormat="1" ht="29.25" customHeight="1" spans="1:6">
      <c r="A376" s="249" t="s">
        <v>334</v>
      </c>
      <c r="B376" s="246">
        <v>1586</v>
      </c>
      <c r="C376" s="246">
        <v>1586</v>
      </c>
      <c r="D376" s="247"/>
      <c r="E376" s="247"/>
      <c r="F376" s="251"/>
    </row>
    <row r="377" s="194" customFormat="1" ht="29.25" customHeight="1" spans="1:6">
      <c r="A377" s="249" t="s">
        <v>335</v>
      </c>
      <c r="B377" s="246">
        <v>14789</v>
      </c>
      <c r="C377" s="246">
        <v>14789</v>
      </c>
      <c r="D377" s="247">
        <v>100</v>
      </c>
      <c r="E377" s="247">
        <v>72.1133216305832</v>
      </c>
      <c r="F377" s="251"/>
    </row>
    <row r="378" s="194" customFormat="1" ht="29.25" customHeight="1" spans="1:6">
      <c r="A378" s="249" t="s">
        <v>336</v>
      </c>
      <c r="B378" s="246">
        <v>1472</v>
      </c>
      <c r="C378" s="246">
        <v>1472</v>
      </c>
      <c r="D378" s="247"/>
      <c r="E378" s="247"/>
      <c r="F378" s="251"/>
    </row>
    <row r="379" s="194" customFormat="1" ht="29.25" customHeight="1" spans="1:6">
      <c r="A379" s="249" t="s">
        <v>37</v>
      </c>
      <c r="B379" s="246">
        <v>697</v>
      </c>
      <c r="C379" s="246">
        <v>697</v>
      </c>
      <c r="D379" s="247"/>
      <c r="E379" s="247"/>
      <c r="F379" s="251"/>
    </row>
    <row r="380" s="194" customFormat="1" ht="29.25" customHeight="1" spans="1:6">
      <c r="A380" s="249" t="s">
        <v>40</v>
      </c>
      <c r="B380" s="246">
        <v>92</v>
      </c>
      <c r="C380" s="246">
        <v>92</v>
      </c>
      <c r="D380" s="247"/>
      <c r="E380" s="247"/>
      <c r="F380" s="251"/>
    </row>
    <row r="381" s="194" customFormat="1" ht="29.25" customHeight="1" spans="1:6">
      <c r="A381" s="249" t="s">
        <v>337</v>
      </c>
      <c r="B381" s="246">
        <v>683</v>
      </c>
      <c r="C381" s="246">
        <v>683</v>
      </c>
      <c r="D381" s="247"/>
      <c r="E381" s="247"/>
      <c r="F381" s="251"/>
    </row>
    <row r="382" s="194" customFormat="1" ht="29.25" customHeight="1" spans="1:6">
      <c r="A382" s="249" t="s">
        <v>338</v>
      </c>
      <c r="B382" s="246">
        <v>299</v>
      </c>
      <c r="C382" s="246">
        <v>299</v>
      </c>
      <c r="D382" s="247"/>
      <c r="E382" s="247"/>
      <c r="F382" s="251"/>
    </row>
    <row r="383" s="194" customFormat="1" ht="29.25" customHeight="1" spans="1:6">
      <c r="A383" s="249" t="s">
        <v>37</v>
      </c>
      <c r="B383" s="246">
        <v>299</v>
      </c>
      <c r="C383" s="246">
        <v>299</v>
      </c>
      <c r="D383" s="247"/>
      <c r="E383" s="247"/>
      <c r="F383" s="251"/>
    </row>
    <row r="384" s="194" customFormat="1" ht="29.25" customHeight="1" spans="1:6">
      <c r="A384" s="249" t="s">
        <v>339</v>
      </c>
      <c r="B384" s="246">
        <v>140</v>
      </c>
      <c r="C384" s="246">
        <v>140</v>
      </c>
      <c r="D384" s="247"/>
      <c r="E384" s="247"/>
      <c r="F384" s="251"/>
    </row>
    <row r="385" s="194" customFormat="1" ht="29.25" customHeight="1" spans="1:6">
      <c r="A385" s="249" t="s">
        <v>37</v>
      </c>
      <c r="B385" s="246">
        <v>140</v>
      </c>
      <c r="C385" s="246">
        <v>140</v>
      </c>
      <c r="D385" s="247"/>
      <c r="E385" s="247"/>
      <c r="F385" s="251"/>
    </row>
    <row r="386" s="194" customFormat="1" ht="29.25" customHeight="1" spans="1:6">
      <c r="A386" s="249" t="s">
        <v>340</v>
      </c>
      <c r="B386" s="246">
        <v>9868</v>
      </c>
      <c r="C386" s="246">
        <v>9868</v>
      </c>
      <c r="D386" s="247"/>
      <c r="E386" s="247"/>
      <c r="F386" s="251"/>
    </row>
    <row r="387" s="194" customFormat="1" ht="29.25" customHeight="1" spans="1:6">
      <c r="A387" s="249" t="s">
        <v>37</v>
      </c>
      <c r="B387" s="246">
        <v>1363</v>
      </c>
      <c r="C387" s="246">
        <v>1363</v>
      </c>
      <c r="D387" s="247"/>
      <c r="E387" s="247"/>
      <c r="F387" s="251"/>
    </row>
    <row r="388" s="194" customFormat="1" ht="29.25" customHeight="1" spans="1:6">
      <c r="A388" s="249" t="s">
        <v>341</v>
      </c>
      <c r="B388" s="246">
        <v>8505</v>
      </c>
      <c r="C388" s="246">
        <v>8505</v>
      </c>
      <c r="D388" s="247"/>
      <c r="E388" s="247"/>
      <c r="F388" s="251"/>
    </row>
    <row r="389" s="194" customFormat="1" ht="29.25" customHeight="1" spans="1:6">
      <c r="A389" s="249" t="s">
        <v>342</v>
      </c>
      <c r="B389" s="246">
        <v>3010</v>
      </c>
      <c r="C389" s="246">
        <v>3010</v>
      </c>
      <c r="D389" s="247"/>
      <c r="E389" s="247"/>
      <c r="F389" s="251"/>
    </row>
    <row r="390" s="194" customFormat="1" ht="29.25" customHeight="1" spans="1:6">
      <c r="A390" s="249" t="s">
        <v>37</v>
      </c>
      <c r="B390" s="246">
        <v>373</v>
      </c>
      <c r="C390" s="246">
        <v>373</v>
      </c>
      <c r="D390" s="247"/>
      <c r="E390" s="247"/>
      <c r="F390" s="251"/>
    </row>
    <row r="391" s="194" customFormat="1" ht="29.25" customHeight="1" spans="1:6">
      <c r="A391" s="249" t="s">
        <v>40</v>
      </c>
      <c r="B391" s="246">
        <v>87</v>
      </c>
      <c r="C391" s="246">
        <v>87</v>
      </c>
      <c r="D391" s="247"/>
      <c r="E391" s="247"/>
      <c r="F391" s="251"/>
    </row>
    <row r="392" s="194" customFormat="1" ht="29.25" customHeight="1" spans="1:6">
      <c r="A392" s="249" t="s">
        <v>343</v>
      </c>
      <c r="B392" s="246">
        <v>2550</v>
      </c>
      <c r="C392" s="246">
        <v>2550</v>
      </c>
      <c r="D392" s="247"/>
      <c r="E392" s="247"/>
      <c r="F392" s="251"/>
    </row>
    <row r="393" s="194" customFormat="1" ht="29.25" customHeight="1" spans="1:6">
      <c r="A393" s="249" t="s">
        <v>344</v>
      </c>
      <c r="B393" s="246">
        <v>627</v>
      </c>
      <c r="C393" s="246">
        <v>627</v>
      </c>
      <c r="D393" s="247">
        <v>100</v>
      </c>
      <c r="E393" s="247">
        <v>25.2822580645161</v>
      </c>
      <c r="F393" s="251"/>
    </row>
    <row r="394" s="194" customFormat="1" ht="29.25" customHeight="1" spans="1:6">
      <c r="A394" s="249" t="s">
        <v>345</v>
      </c>
      <c r="B394" s="246">
        <v>627</v>
      </c>
      <c r="C394" s="246">
        <v>627</v>
      </c>
      <c r="D394" s="247"/>
      <c r="E394" s="247"/>
      <c r="F394" s="251"/>
    </row>
    <row r="395" s="194" customFormat="1" ht="29.25" customHeight="1" spans="1:6">
      <c r="A395" s="249" t="s">
        <v>37</v>
      </c>
      <c r="B395" s="246">
        <v>449</v>
      </c>
      <c r="C395" s="246">
        <v>449</v>
      </c>
      <c r="D395" s="247"/>
      <c r="E395" s="247"/>
      <c r="F395" s="251"/>
    </row>
    <row r="396" s="194" customFormat="1" ht="29.25" customHeight="1" spans="1:6">
      <c r="A396" s="249" t="s">
        <v>346</v>
      </c>
      <c r="B396" s="246">
        <v>178</v>
      </c>
      <c r="C396" s="246">
        <v>178</v>
      </c>
      <c r="D396" s="247"/>
      <c r="E396" s="247"/>
      <c r="F396" s="251"/>
    </row>
    <row r="397" s="194" customFormat="1" ht="29.25" customHeight="1" spans="1:6">
      <c r="A397" s="249" t="s">
        <v>347</v>
      </c>
      <c r="B397" s="246">
        <v>416</v>
      </c>
      <c r="C397" s="246">
        <v>416</v>
      </c>
      <c r="D397" s="247">
        <v>100</v>
      </c>
      <c r="E397" s="247">
        <v>2447.05882352941</v>
      </c>
      <c r="F397" s="251"/>
    </row>
    <row r="398" s="194" customFormat="1" ht="29.25" customHeight="1" spans="1:6">
      <c r="A398" s="249" t="s">
        <v>348</v>
      </c>
      <c r="B398" s="246">
        <v>216</v>
      </c>
      <c r="C398" s="246">
        <v>216</v>
      </c>
      <c r="D398" s="247"/>
      <c r="E398" s="247"/>
      <c r="F398" s="251"/>
    </row>
    <row r="399" s="194" customFormat="1" ht="29.25" customHeight="1" spans="1:6">
      <c r="A399" s="249" t="s">
        <v>37</v>
      </c>
      <c r="B399" s="246">
        <v>214</v>
      </c>
      <c r="C399" s="246">
        <v>214</v>
      </c>
      <c r="D399" s="247"/>
      <c r="E399" s="247"/>
      <c r="F399" s="251"/>
    </row>
    <row r="400" s="194" customFormat="1" ht="29.25" customHeight="1" spans="1:6">
      <c r="A400" s="249" t="s">
        <v>48</v>
      </c>
      <c r="B400" s="246">
        <v>2</v>
      </c>
      <c r="C400" s="246">
        <v>2</v>
      </c>
      <c r="D400" s="247"/>
      <c r="E400" s="247"/>
      <c r="F400" s="251"/>
    </row>
    <row r="401" s="194" customFormat="1" ht="29.25" customHeight="1" spans="1:6">
      <c r="A401" s="249" t="s">
        <v>349</v>
      </c>
      <c r="B401" s="246">
        <v>200</v>
      </c>
      <c r="C401" s="246">
        <v>200</v>
      </c>
      <c r="D401" s="247"/>
      <c r="E401" s="247"/>
      <c r="F401" s="251"/>
    </row>
    <row r="402" s="194" customFormat="1" ht="29.25" customHeight="1" spans="1:6">
      <c r="A402" s="249" t="s">
        <v>350</v>
      </c>
      <c r="B402" s="246">
        <v>200</v>
      </c>
      <c r="C402" s="246">
        <v>200</v>
      </c>
      <c r="D402" s="247"/>
      <c r="E402" s="247"/>
      <c r="F402" s="251"/>
    </row>
    <row r="403" s="194" customFormat="1" ht="29.25" customHeight="1" spans="1:6">
      <c r="A403" s="249" t="s">
        <v>351</v>
      </c>
      <c r="B403" s="246">
        <v>3129</v>
      </c>
      <c r="C403" s="246">
        <v>3129</v>
      </c>
      <c r="D403" s="247">
        <v>100</v>
      </c>
      <c r="E403" s="247">
        <v>88.9931740614334</v>
      </c>
      <c r="F403" s="251"/>
    </row>
    <row r="404" s="194" customFormat="1" ht="29.25" customHeight="1" spans="1:6">
      <c r="A404" s="249" t="s">
        <v>352</v>
      </c>
      <c r="B404" s="246">
        <v>2875</v>
      </c>
      <c r="C404" s="246">
        <v>2875</v>
      </c>
      <c r="D404" s="247"/>
      <c r="E404" s="247"/>
      <c r="F404" s="251"/>
    </row>
    <row r="405" s="194" customFormat="1" ht="29.25" customHeight="1" spans="1:6">
      <c r="A405" s="249" t="s">
        <v>37</v>
      </c>
      <c r="B405" s="246">
        <v>1930</v>
      </c>
      <c r="C405" s="246">
        <v>1930</v>
      </c>
      <c r="D405" s="247"/>
      <c r="E405" s="247"/>
      <c r="F405" s="251"/>
    </row>
    <row r="406" s="194" customFormat="1" ht="29.25" customHeight="1" spans="1:6">
      <c r="A406" s="249" t="s">
        <v>353</v>
      </c>
      <c r="B406" s="246">
        <v>17</v>
      </c>
      <c r="C406" s="246">
        <v>17</v>
      </c>
      <c r="D406" s="247"/>
      <c r="E406" s="247"/>
      <c r="F406" s="251"/>
    </row>
    <row r="407" s="194" customFormat="1" ht="29.25" customHeight="1" spans="1:6">
      <c r="A407" s="249" t="s">
        <v>354</v>
      </c>
      <c r="B407" s="246">
        <v>40</v>
      </c>
      <c r="C407" s="246">
        <v>40</v>
      </c>
      <c r="D407" s="247"/>
      <c r="E407" s="247"/>
      <c r="F407" s="251"/>
    </row>
    <row r="408" s="194" customFormat="1" ht="29.25" customHeight="1" spans="1:6">
      <c r="A408" s="249" t="s">
        <v>355</v>
      </c>
      <c r="B408" s="246">
        <v>7</v>
      </c>
      <c r="C408" s="246">
        <v>7</v>
      </c>
      <c r="D408" s="247"/>
      <c r="E408" s="247"/>
      <c r="F408" s="251"/>
    </row>
    <row r="409" s="194" customFormat="1" ht="29.25" customHeight="1" spans="1:6">
      <c r="A409" s="249" t="s">
        <v>356</v>
      </c>
      <c r="B409" s="246">
        <v>881</v>
      </c>
      <c r="C409" s="246">
        <v>881</v>
      </c>
      <c r="D409" s="247"/>
      <c r="E409" s="247"/>
      <c r="F409" s="251"/>
    </row>
    <row r="410" s="194" customFormat="1" ht="29.25" customHeight="1" spans="1:6">
      <c r="A410" s="249" t="s">
        <v>357</v>
      </c>
      <c r="B410" s="246">
        <v>254</v>
      </c>
      <c r="C410" s="246">
        <v>254</v>
      </c>
      <c r="D410" s="247"/>
      <c r="E410" s="247"/>
      <c r="F410" s="251"/>
    </row>
    <row r="411" s="194" customFormat="1" ht="29.25" customHeight="1" spans="1:6">
      <c r="A411" s="249" t="s">
        <v>358</v>
      </c>
      <c r="B411" s="246">
        <v>143</v>
      </c>
      <c r="C411" s="246">
        <v>143</v>
      </c>
      <c r="D411" s="247"/>
      <c r="E411" s="247"/>
      <c r="F411" s="251"/>
    </row>
    <row r="412" s="194" customFormat="1" ht="29.25" customHeight="1" spans="1:6">
      <c r="A412" s="249" t="s">
        <v>359</v>
      </c>
      <c r="B412" s="246">
        <v>100</v>
      </c>
      <c r="C412" s="246">
        <v>100</v>
      </c>
      <c r="D412" s="247"/>
      <c r="E412" s="247"/>
      <c r="F412" s="251"/>
    </row>
    <row r="413" s="194" customFormat="1" ht="29.25" customHeight="1" spans="1:6">
      <c r="A413" s="249" t="s">
        <v>360</v>
      </c>
      <c r="B413" s="246">
        <v>11</v>
      </c>
      <c r="C413" s="246">
        <v>11</v>
      </c>
      <c r="D413" s="247"/>
      <c r="E413" s="247"/>
      <c r="F413" s="251"/>
    </row>
    <row r="414" s="194" customFormat="1" ht="29.25" customHeight="1" spans="1:6">
      <c r="A414" s="249" t="s">
        <v>361</v>
      </c>
      <c r="B414" s="246">
        <v>9121</v>
      </c>
      <c r="C414" s="246">
        <v>8361</v>
      </c>
      <c r="D414" s="247">
        <v>91.6675803091766</v>
      </c>
      <c r="E414" s="247">
        <v>96.0703205791106</v>
      </c>
      <c r="F414" s="251"/>
    </row>
    <row r="415" s="194" customFormat="1" ht="29.25" customHeight="1" spans="1:6">
      <c r="A415" s="249" t="s">
        <v>362</v>
      </c>
      <c r="B415" s="246">
        <v>899</v>
      </c>
      <c r="C415" s="246">
        <v>139</v>
      </c>
      <c r="D415" s="247"/>
      <c r="E415" s="247"/>
      <c r="F415" s="251"/>
    </row>
    <row r="416" s="194" customFormat="1" ht="29.25" customHeight="1" spans="1:6">
      <c r="A416" s="249" t="s">
        <v>363</v>
      </c>
      <c r="B416" s="246">
        <v>791</v>
      </c>
      <c r="C416" s="246">
        <v>31</v>
      </c>
      <c r="D416" s="247"/>
      <c r="E416" s="247"/>
      <c r="F416" s="251"/>
    </row>
    <row r="417" s="194" customFormat="1" ht="29.25" customHeight="1" spans="1:6">
      <c r="A417" s="249" t="s">
        <v>364</v>
      </c>
      <c r="B417" s="246">
        <v>108</v>
      </c>
      <c r="C417" s="246">
        <v>108</v>
      </c>
      <c r="D417" s="247"/>
      <c r="E417" s="247"/>
      <c r="F417" s="251"/>
    </row>
    <row r="418" s="194" customFormat="1" ht="29.25" customHeight="1" spans="1:6">
      <c r="A418" s="249" t="s">
        <v>365</v>
      </c>
      <c r="B418" s="246">
        <v>8222</v>
      </c>
      <c r="C418" s="246">
        <v>8222</v>
      </c>
      <c r="D418" s="247"/>
      <c r="E418" s="247"/>
      <c r="F418" s="251"/>
    </row>
    <row r="419" s="194" customFormat="1" ht="29.25" customHeight="1" spans="1:6">
      <c r="A419" s="249" t="s">
        <v>366</v>
      </c>
      <c r="B419" s="246">
        <v>8222</v>
      </c>
      <c r="C419" s="246">
        <v>8222</v>
      </c>
      <c r="D419" s="247"/>
      <c r="E419" s="247"/>
      <c r="F419" s="251"/>
    </row>
    <row r="420" s="194" customFormat="1" ht="29.25" customHeight="1" spans="1:6">
      <c r="A420" s="249" t="s">
        <v>367</v>
      </c>
      <c r="B420" s="246">
        <v>2650</v>
      </c>
      <c r="C420" s="246">
        <v>2650</v>
      </c>
      <c r="D420" s="247">
        <v>100</v>
      </c>
      <c r="E420" s="247">
        <v>105.704028719585</v>
      </c>
      <c r="F420" s="251"/>
    </row>
    <row r="421" s="194" customFormat="1" ht="29.25" customHeight="1" spans="1:6">
      <c r="A421" s="249" t="s">
        <v>368</v>
      </c>
      <c r="B421" s="246">
        <v>2362</v>
      </c>
      <c r="C421" s="246">
        <v>2362</v>
      </c>
      <c r="D421" s="247"/>
      <c r="E421" s="247"/>
      <c r="F421" s="251"/>
    </row>
    <row r="422" s="194" customFormat="1" ht="29.25" customHeight="1" spans="1:6">
      <c r="A422" s="249" t="s">
        <v>37</v>
      </c>
      <c r="B422" s="246">
        <v>63</v>
      </c>
      <c r="C422" s="246">
        <v>63</v>
      </c>
      <c r="D422" s="247"/>
      <c r="E422" s="247"/>
      <c r="F422" s="251"/>
    </row>
    <row r="423" s="194" customFormat="1" ht="29.25" customHeight="1" spans="1:6">
      <c r="A423" s="249" t="s">
        <v>369</v>
      </c>
      <c r="B423" s="246">
        <v>50</v>
      </c>
      <c r="C423" s="246">
        <v>50</v>
      </c>
      <c r="D423" s="247"/>
      <c r="E423" s="247"/>
      <c r="F423" s="251"/>
    </row>
    <row r="424" s="194" customFormat="1" ht="29.25" customHeight="1" spans="1:6">
      <c r="A424" s="249" t="s">
        <v>370</v>
      </c>
      <c r="B424" s="246">
        <v>1076</v>
      </c>
      <c r="C424" s="246">
        <v>1076</v>
      </c>
      <c r="D424" s="247"/>
      <c r="E424" s="247"/>
      <c r="F424" s="251"/>
    </row>
    <row r="425" s="194" customFormat="1" ht="29.25" customHeight="1" spans="1:6">
      <c r="A425" s="249" t="s">
        <v>48</v>
      </c>
      <c r="B425" s="246">
        <v>107</v>
      </c>
      <c r="C425" s="246">
        <v>107</v>
      </c>
      <c r="D425" s="247"/>
      <c r="E425" s="247"/>
      <c r="F425" s="251"/>
    </row>
    <row r="426" s="194" customFormat="1" ht="29.25" customHeight="1" spans="1:6">
      <c r="A426" s="249" t="s">
        <v>371</v>
      </c>
      <c r="B426" s="246">
        <v>1066</v>
      </c>
      <c r="C426" s="246">
        <v>1066</v>
      </c>
      <c r="D426" s="247"/>
      <c r="E426" s="247"/>
      <c r="F426" s="251"/>
    </row>
    <row r="427" s="194" customFormat="1" ht="29.25" customHeight="1" spans="1:6">
      <c r="A427" s="249" t="s">
        <v>372</v>
      </c>
      <c r="B427" s="246">
        <v>149</v>
      </c>
      <c r="C427" s="246">
        <v>149</v>
      </c>
      <c r="D427" s="247"/>
      <c r="E427" s="247"/>
      <c r="F427" s="251"/>
    </row>
    <row r="428" s="194" customFormat="1" ht="29.25" customHeight="1" spans="1:6">
      <c r="A428" s="249" t="s">
        <v>37</v>
      </c>
      <c r="B428" s="246">
        <v>149</v>
      </c>
      <c r="C428" s="246">
        <v>149</v>
      </c>
      <c r="D428" s="247"/>
      <c r="E428" s="247"/>
      <c r="F428" s="251"/>
    </row>
    <row r="429" s="194" customFormat="1" ht="29.25" customHeight="1" spans="1:6">
      <c r="A429" s="249" t="s">
        <v>373</v>
      </c>
      <c r="B429" s="246">
        <v>139</v>
      </c>
      <c r="C429" s="246">
        <v>139</v>
      </c>
      <c r="D429" s="247"/>
      <c r="E429" s="247"/>
      <c r="F429" s="251"/>
    </row>
    <row r="430" s="194" customFormat="1" ht="29.25" customHeight="1" spans="1:6">
      <c r="A430" s="249" t="s">
        <v>374</v>
      </c>
      <c r="B430" s="246">
        <v>139</v>
      </c>
      <c r="C430" s="246">
        <v>139</v>
      </c>
      <c r="D430" s="247"/>
      <c r="E430" s="247"/>
      <c r="F430" s="251"/>
    </row>
    <row r="431" s="194" customFormat="1" ht="29.25" customHeight="1" spans="1:6">
      <c r="A431" s="249" t="s">
        <v>375</v>
      </c>
      <c r="B431" s="246">
        <v>7882</v>
      </c>
      <c r="C431" s="246">
        <v>7882</v>
      </c>
      <c r="D431" s="247">
        <v>100</v>
      </c>
      <c r="E431" s="247"/>
      <c r="F431" s="249" t="s">
        <v>376</v>
      </c>
    </row>
    <row r="432" s="194" customFormat="1" ht="29.25" customHeight="1" spans="1:6">
      <c r="A432" s="249" t="s">
        <v>377</v>
      </c>
      <c r="B432" s="246">
        <v>3652</v>
      </c>
      <c r="C432" s="246">
        <v>3652</v>
      </c>
      <c r="D432" s="252"/>
      <c r="E432" s="251"/>
      <c r="F432" s="251"/>
    </row>
    <row r="433" s="194" customFormat="1" ht="29.25" customHeight="1" spans="1:6">
      <c r="A433" s="249" t="s">
        <v>37</v>
      </c>
      <c r="B433" s="246">
        <v>973</v>
      </c>
      <c r="C433" s="246">
        <v>973</v>
      </c>
      <c r="D433" s="252"/>
      <c r="E433" s="251"/>
      <c r="F433" s="251"/>
    </row>
    <row r="434" s="194" customFormat="1" ht="29.25" customHeight="1" spans="1:6">
      <c r="A434" s="249" t="s">
        <v>378</v>
      </c>
      <c r="B434" s="246">
        <v>1136</v>
      </c>
      <c r="C434" s="246">
        <v>1136</v>
      </c>
      <c r="D434" s="252"/>
      <c r="E434" s="251"/>
      <c r="F434" s="251"/>
    </row>
    <row r="435" s="194" customFormat="1" ht="29.25" customHeight="1" spans="1:6">
      <c r="A435" s="249" t="s">
        <v>379</v>
      </c>
      <c r="B435" s="246">
        <v>1424</v>
      </c>
      <c r="C435" s="246">
        <v>1424</v>
      </c>
      <c r="D435" s="252"/>
      <c r="E435" s="251"/>
      <c r="F435" s="251"/>
    </row>
    <row r="436" s="194" customFormat="1" ht="29.25" customHeight="1" spans="1:6">
      <c r="A436" s="249" t="s">
        <v>48</v>
      </c>
      <c r="B436" s="246">
        <v>119</v>
      </c>
      <c r="C436" s="246">
        <v>119</v>
      </c>
      <c r="D436" s="252"/>
      <c r="E436" s="251"/>
      <c r="F436" s="251"/>
    </row>
    <row r="437" s="194" customFormat="1" ht="29.25" customHeight="1" spans="1:6">
      <c r="A437" s="249" t="s">
        <v>380</v>
      </c>
      <c r="B437" s="246">
        <v>2525</v>
      </c>
      <c r="C437" s="246">
        <v>2525</v>
      </c>
      <c r="D437" s="252"/>
      <c r="E437" s="251"/>
      <c r="F437" s="251"/>
    </row>
    <row r="438" s="194" customFormat="1" ht="29.25" customHeight="1" spans="1:6">
      <c r="A438" s="249" t="s">
        <v>37</v>
      </c>
      <c r="B438" s="246">
        <v>2525</v>
      </c>
      <c r="C438" s="246">
        <v>2525</v>
      </c>
      <c r="D438" s="252"/>
      <c r="E438" s="251"/>
      <c r="F438" s="251"/>
    </row>
    <row r="439" s="194" customFormat="1" ht="29.25" customHeight="1" spans="1:6">
      <c r="A439" s="249" t="s">
        <v>381</v>
      </c>
      <c r="B439" s="246">
        <v>1182</v>
      </c>
      <c r="C439" s="246">
        <v>1182</v>
      </c>
      <c r="D439" s="252"/>
      <c r="E439" s="251"/>
      <c r="F439" s="251"/>
    </row>
    <row r="440" s="194" customFormat="1" ht="29.25" customHeight="1" spans="1:6">
      <c r="A440" s="249" t="s">
        <v>382</v>
      </c>
      <c r="B440" s="246">
        <v>1175</v>
      </c>
      <c r="C440" s="246">
        <v>1175</v>
      </c>
      <c r="D440" s="252"/>
      <c r="E440" s="251"/>
      <c r="F440" s="251"/>
    </row>
    <row r="441" s="194" customFormat="1" ht="29.25" customHeight="1" spans="1:6">
      <c r="A441" s="249" t="s">
        <v>48</v>
      </c>
      <c r="B441" s="246">
        <v>7</v>
      </c>
      <c r="C441" s="246">
        <v>7</v>
      </c>
      <c r="D441" s="252"/>
      <c r="E441" s="251"/>
      <c r="F441" s="251"/>
    </row>
    <row r="442" s="194" customFormat="1" ht="29.25" customHeight="1" spans="1:6">
      <c r="A442" s="249" t="s">
        <v>383</v>
      </c>
      <c r="B442" s="246">
        <v>258</v>
      </c>
      <c r="C442" s="246">
        <v>258</v>
      </c>
      <c r="D442" s="252"/>
      <c r="E442" s="251"/>
      <c r="F442" s="251"/>
    </row>
    <row r="443" s="194" customFormat="1" ht="29.25" customHeight="1" spans="1:6">
      <c r="A443" s="249" t="s">
        <v>37</v>
      </c>
      <c r="B443" s="246">
        <v>206</v>
      </c>
      <c r="C443" s="246">
        <v>206</v>
      </c>
      <c r="D443" s="252"/>
      <c r="E443" s="251"/>
      <c r="F443" s="251"/>
    </row>
    <row r="444" s="194" customFormat="1" ht="29.25" customHeight="1" spans="1:6">
      <c r="A444" s="249" t="s">
        <v>384</v>
      </c>
      <c r="B444" s="246">
        <v>52</v>
      </c>
      <c r="C444" s="246">
        <v>52</v>
      </c>
      <c r="D444" s="252"/>
      <c r="E444" s="251"/>
      <c r="F444" s="251"/>
    </row>
    <row r="445" s="194" customFormat="1" ht="29.25" customHeight="1" spans="1:6">
      <c r="A445" s="249" t="s">
        <v>385</v>
      </c>
      <c r="B445" s="246">
        <v>265</v>
      </c>
      <c r="C445" s="246">
        <v>265</v>
      </c>
      <c r="D445" s="252"/>
      <c r="E445" s="251"/>
      <c r="F445" s="251"/>
    </row>
    <row r="446" s="194" customFormat="1" ht="29.25" customHeight="1" spans="1:6">
      <c r="A446" s="249" t="s">
        <v>386</v>
      </c>
      <c r="B446" s="246">
        <v>240</v>
      </c>
      <c r="C446" s="246">
        <v>240</v>
      </c>
      <c r="D446" s="252"/>
      <c r="E446" s="251"/>
      <c r="F446" s="251"/>
    </row>
    <row r="447" s="194" customFormat="1" ht="29.25" customHeight="1" spans="1:6">
      <c r="A447" s="249" t="s">
        <v>387</v>
      </c>
      <c r="B447" s="246">
        <v>25</v>
      </c>
      <c r="C447" s="246">
        <v>25</v>
      </c>
      <c r="D447" s="252"/>
      <c r="E447" s="251"/>
      <c r="F447" s="251"/>
    </row>
    <row r="448" s="194" customFormat="1" ht="29.25" customHeight="1" spans="1:6">
      <c r="A448" s="249" t="s">
        <v>388</v>
      </c>
      <c r="B448" s="246">
        <v>16048</v>
      </c>
      <c r="C448" s="246">
        <v>1306</v>
      </c>
      <c r="D448" s="247">
        <v>8.13808574277168</v>
      </c>
      <c r="E448" s="247">
        <v>11.5116791538123</v>
      </c>
      <c r="F448" s="251"/>
    </row>
    <row r="449" s="194" customFormat="1" ht="29.25" customHeight="1" spans="1:6">
      <c r="A449" s="249" t="s">
        <v>389</v>
      </c>
      <c r="B449" s="246">
        <v>16048</v>
      </c>
      <c r="C449" s="246">
        <v>1306</v>
      </c>
      <c r="D449" s="247"/>
      <c r="E449" s="251"/>
      <c r="F449" s="251"/>
    </row>
    <row r="450" s="194" customFormat="1" ht="29.25" customHeight="1" spans="1:6">
      <c r="A450" s="249" t="s">
        <v>390</v>
      </c>
      <c r="B450" s="246">
        <v>16048</v>
      </c>
      <c r="C450" s="246">
        <v>1306</v>
      </c>
      <c r="D450" s="247"/>
      <c r="E450" s="251"/>
      <c r="F450" s="251"/>
    </row>
    <row r="451" s="194" customFormat="1" ht="29.25" customHeight="1" spans="1:6">
      <c r="A451" s="249" t="s">
        <v>391</v>
      </c>
      <c r="B451" s="246">
        <v>20245</v>
      </c>
      <c r="C451" s="246">
        <v>20245</v>
      </c>
      <c r="D451" s="247">
        <v>100</v>
      </c>
      <c r="E451" s="247">
        <v>116.65898351965</v>
      </c>
      <c r="F451" s="251"/>
    </row>
    <row r="452" s="194" customFormat="1" ht="29.25" customHeight="1" spans="1:6">
      <c r="A452" s="249" t="s">
        <v>392</v>
      </c>
      <c r="B452" s="246">
        <v>20245</v>
      </c>
      <c r="C452" s="246">
        <v>20245</v>
      </c>
      <c r="D452" s="252"/>
      <c r="E452" s="251"/>
      <c r="F452" s="251"/>
    </row>
    <row r="453" s="194" customFormat="1" ht="29.25" customHeight="1" spans="1:6">
      <c r="A453" s="249" t="s">
        <v>393</v>
      </c>
      <c r="B453" s="246">
        <v>20223</v>
      </c>
      <c r="C453" s="246">
        <v>20223</v>
      </c>
      <c r="D453" s="252"/>
      <c r="E453" s="251"/>
      <c r="F453" s="251"/>
    </row>
    <row r="454" s="194" customFormat="1" ht="29.25" customHeight="1" spans="1:6">
      <c r="A454" s="249" t="s">
        <v>394</v>
      </c>
      <c r="B454" s="246">
        <v>22</v>
      </c>
      <c r="C454" s="246">
        <v>22</v>
      </c>
      <c r="D454" s="252"/>
      <c r="E454" s="251"/>
      <c r="F454" s="251"/>
    </row>
  </sheetData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9" fitToHeight="0" orientation="landscape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view="pageBreakPreview" zoomScaleNormal="100" zoomScaleSheetLayoutView="100" workbookViewId="0">
      <selection activeCell="G1" sqref="G$1:G$1048576"/>
    </sheetView>
  </sheetViews>
  <sheetFormatPr defaultColWidth="8.625" defaultRowHeight="14.25" outlineLevelCol="5"/>
  <cols>
    <col min="1" max="1" width="44.625" style="202" customWidth="1"/>
    <col min="2" max="2" width="17.75" style="202" customWidth="1"/>
    <col min="3" max="3" width="15" style="202" customWidth="1"/>
    <col min="4" max="4" width="16.125" style="202" customWidth="1"/>
    <col min="5" max="5" width="19.375" style="202" customWidth="1"/>
    <col min="6" max="6" width="25" style="202" customWidth="1"/>
    <col min="7" max="16384" width="8.625" style="202"/>
  </cols>
  <sheetData>
    <row r="1" s="202" customFormat="1" ht="29.45" customHeight="1" spans="1:6">
      <c r="A1" s="90" t="s">
        <v>395</v>
      </c>
      <c r="B1" s="90"/>
      <c r="C1" s="90"/>
      <c r="D1" s="90"/>
      <c r="E1" s="90"/>
      <c r="F1" s="90"/>
    </row>
    <row r="2" s="202" customFormat="1" ht="19.15" customHeight="1" spans="1:6">
      <c r="A2" s="206" t="s">
        <v>396</v>
      </c>
      <c r="B2" s="207"/>
      <c r="C2" s="207"/>
      <c r="D2" s="216"/>
      <c r="E2" s="216"/>
      <c r="F2" s="217" t="s">
        <v>2</v>
      </c>
    </row>
    <row r="3" s="202" customFormat="1" ht="43.15" customHeight="1" spans="1:6">
      <c r="A3" s="210" t="s">
        <v>3</v>
      </c>
      <c r="B3" s="210" t="s">
        <v>4</v>
      </c>
      <c r="C3" s="210" t="s">
        <v>5</v>
      </c>
      <c r="D3" s="218" t="s">
        <v>397</v>
      </c>
      <c r="E3" s="219" t="s">
        <v>398</v>
      </c>
      <c r="F3" s="210" t="s">
        <v>8</v>
      </c>
    </row>
    <row r="4" s="202" customFormat="1" ht="43.15" customHeight="1" spans="1:6">
      <c r="A4" s="211" t="s">
        <v>399</v>
      </c>
      <c r="B4" s="212">
        <v>156200</v>
      </c>
      <c r="C4" s="212">
        <v>113097</v>
      </c>
      <c r="D4" s="213">
        <v>72.4052496798976</v>
      </c>
      <c r="E4" s="213">
        <v>256.298864640696</v>
      </c>
      <c r="F4" s="214"/>
    </row>
    <row r="5" s="202" customFormat="1" ht="43.15" customHeight="1" spans="1:6">
      <c r="A5" s="215" t="s">
        <v>400</v>
      </c>
      <c r="B5" s="97">
        <v>141500</v>
      </c>
      <c r="C5" s="97">
        <v>107820</v>
      </c>
      <c r="D5" s="80">
        <v>76.1978798586572</v>
      </c>
      <c r="E5" s="80">
        <v>283.878781496011</v>
      </c>
      <c r="F5" s="220"/>
    </row>
    <row r="6" s="202" customFormat="1" ht="43.15" customHeight="1" spans="1:6">
      <c r="A6" s="215" t="s">
        <v>401</v>
      </c>
      <c r="B6" s="97">
        <v>5000</v>
      </c>
      <c r="C6" s="97">
        <v>1517</v>
      </c>
      <c r="D6" s="80">
        <v>30.34</v>
      </c>
      <c r="E6" s="80">
        <v>161.899679829242</v>
      </c>
      <c r="F6" s="220"/>
    </row>
    <row r="7" s="202" customFormat="1" ht="43.15" customHeight="1" spans="1:6">
      <c r="A7" s="215" t="s">
        <v>402</v>
      </c>
      <c r="B7" s="97">
        <v>8000</v>
      </c>
      <c r="C7" s="97">
        <v>2059</v>
      </c>
      <c r="D7" s="80">
        <v>25.7375</v>
      </c>
      <c r="E7" s="80">
        <v>60.5766401882907</v>
      </c>
      <c r="F7" s="95"/>
    </row>
    <row r="8" s="202" customFormat="1" ht="43.15" customHeight="1" spans="1:6">
      <c r="A8" s="215" t="s">
        <v>403</v>
      </c>
      <c r="B8" s="97">
        <v>500</v>
      </c>
      <c r="C8" s="97">
        <v>352</v>
      </c>
      <c r="D8" s="80">
        <v>70.4</v>
      </c>
      <c r="E8" s="80">
        <v>102.028985507246</v>
      </c>
      <c r="F8" s="95"/>
    </row>
    <row r="9" s="202" customFormat="1" ht="43.15" customHeight="1" spans="1:6">
      <c r="A9" s="215" t="s">
        <v>404</v>
      </c>
      <c r="B9" s="97">
        <v>1200</v>
      </c>
      <c r="C9" s="97">
        <v>1349</v>
      </c>
      <c r="D9" s="80">
        <v>112.416666666667</v>
      </c>
      <c r="E9" s="80">
        <v>105.226209048362</v>
      </c>
      <c r="F9" s="221"/>
    </row>
  </sheetData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38" fitToHeight="0" orientation="landscape" useFirstPageNumber="1" horizontalDpi="600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G1" sqref="G$1:G$1048576"/>
    </sheetView>
  </sheetViews>
  <sheetFormatPr defaultColWidth="9" defaultRowHeight="14.25" outlineLevelCol="5"/>
  <cols>
    <col min="1" max="1" width="55.125" style="202" customWidth="1"/>
    <col min="2" max="2" width="12.75" style="202" customWidth="1"/>
    <col min="3" max="3" width="12.5" style="202" customWidth="1"/>
    <col min="4" max="4" width="11.625" style="202" customWidth="1"/>
    <col min="5" max="5" width="13.125" style="202" customWidth="1"/>
    <col min="6" max="6" width="33.25" style="205" customWidth="1"/>
    <col min="7" max="16384" width="9" style="202"/>
  </cols>
  <sheetData>
    <row r="1" s="201" customFormat="1" ht="29.45" customHeight="1" spans="1:6">
      <c r="A1" s="90" t="s">
        <v>405</v>
      </c>
      <c r="B1" s="90"/>
      <c r="C1" s="90"/>
      <c r="D1" s="90"/>
      <c r="E1" s="90"/>
      <c r="F1" s="90"/>
    </row>
    <row r="2" s="202" customFormat="1" ht="19.15" customHeight="1" spans="1:6">
      <c r="A2" s="206" t="s">
        <v>406</v>
      </c>
      <c r="B2" s="207"/>
      <c r="C2" s="207"/>
      <c r="D2" s="207"/>
      <c r="E2" s="207"/>
      <c r="F2" s="208" t="s">
        <v>2</v>
      </c>
    </row>
    <row r="3" s="203" customFormat="1" ht="33.95" customHeight="1" spans="1:6">
      <c r="A3" s="209" t="s">
        <v>28</v>
      </c>
      <c r="B3" s="210" t="s">
        <v>29</v>
      </c>
      <c r="C3" s="210" t="s">
        <v>30</v>
      </c>
      <c r="D3" s="210" t="s">
        <v>31</v>
      </c>
      <c r="E3" s="210" t="s">
        <v>32</v>
      </c>
      <c r="F3" s="210" t="s">
        <v>407</v>
      </c>
    </row>
    <row r="4" s="204" customFormat="1" ht="29.3" customHeight="1" spans="1:6">
      <c r="A4" s="211" t="s">
        <v>408</v>
      </c>
      <c r="B4" s="212">
        <v>173516</v>
      </c>
      <c r="C4" s="212">
        <v>158233</v>
      </c>
      <c r="D4" s="213">
        <v>91.192166716614</v>
      </c>
      <c r="E4" s="213">
        <v>287.811488231656</v>
      </c>
      <c r="F4" s="214"/>
    </row>
    <row r="5" s="204" customFormat="1" ht="29.3" customHeight="1" spans="1:6">
      <c r="A5" s="215" t="s">
        <v>409</v>
      </c>
      <c r="B5" s="97">
        <v>131</v>
      </c>
      <c r="C5" s="97">
        <v>61</v>
      </c>
      <c r="D5" s="80">
        <v>46.5648854961832</v>
      </c>
      <c r="E5" s="80"/>
      <c r="F5" s="214"/>
    </row>
    <row r="6" s="204" customFormat="1" ht="29.3" customHeight="1" spans="1:6">
      <c r="A6" s="215" t="s">
        <v>410</v>
      </c>
      <c r="B6" s="97">
        <v>131</v>
      </c>
      <c r="C6" s="97">
        <v>61</v>
      </c>
      <c r="D6" s="80"/>
      <c r="E6" s="80"/>
      <c r="F6" s="214"/>
    </row>
    <row r="7" s="204" customFormat="1" ht="29.3" customHeight="1" spans="1:6">
      <c r="A7" s="215" t="s">
        <v>411</v>
      </c>
      <c r="B7" s="97">
        <v>110015</v>
      </c>
      <c r="C7" s="97">
        <v>94923</v>
      </c>
      <c r="D7" s="80">
        <v>86.2818706540017</v>
      </c>
      <c r="E7" s="80">
        <v>234.644287338706</v>
      </c>
      <c r="F7" s="214"/>
    </row>
    <row r="8" s="204" customFormat="1" ht="29.3" customHeight="1" spans="1:6">
      <c r="A8" s="215" t="s">
        <v>412</v>
      </c>
      <c r="B8" s="97">
        <v>106400</v>
      </c>
      <c r="C8" s="97">
        <v>91925</v>
      </c>
      <c r="D8" s="80">
        <v>86.3956766917293</v>
      </c>
      <c r="E8" s="80">
        <v>257.377645872998</v>
      </c>
      <c r="F8" s="214"/>
    </row>
    <row r="9" s="204" customFormat="1" ht="29.3" customHeight="1" spans="1:6">
      <c r="A9" s="215" t="s">
        <v>413</v>
      </c>
      <c r="B9" s="97">
        <v>83920</v>
      </c>
      <c r="C9" s="97">
        <v>83920</v>
      </c>
      <c r="D9" s="80"/>
      <c r="E9" s="80"/>
      <c r="F9" s="214"/>
    </row>
    <row r="10" s="204" customFormat="1" ht="29.3" customHeight="1" spans="1:6">
      <c r="A10" s="215" t="s">
        <v>414</v>
      </c>
      <c r="B10" s="97">
        <v>22480</v>
      </c>
      <c r="C10" s="97">
        <v>8005</v>
      </c>
      <c r="D10" s="80"/>
      <c r="E10" s="80"/>
      <c r="F10" s="214"/>
    </row>
    <row r="11" s="204" customFormat="1" ht="29.3" customHeight="1" spans="1:6">
      <c r="A11" s="215" t="s">
        <v>415</v>
      </c>
      <c r="B11" s="97">
        <v>617</v>
      </c>
      <c r="C11" s="97"/>
      <c r="D11" s="80"/>
      <c r="E11" s="80"/>
      <c r="F11" s="214"/>
    </row>
    <row r="12" s="204" customFormat="1" ht="29.3" customHeight="1" spans="1:6">
      <c r="A12" s="215" t="s">
        <v>416</v>
      </c>
      <c r="B12" s="97">
        <v>617</v>
      </c>
      <c r="C12" s="97"/>
      <c r="D12" s="80"/>
      <c r="E12" s="80"/>
      <c r="F12" s="214"/>
    </row>
    <row r="13" s="204" customFormat="1" ht="29.3" customHeight="1" spans="1:6">
      <c r="A13" s="215" t="s">
        <v>417</v>
      </c>
      <c r="B13" s="97">
        <v>1798</v>
      </c>
      <c r="C13" s="97">
        <v>1798</v>
      </c>
      <c r="D13" s="80">
        <v>100</v>
      </c>
      <c r="E13" s="80">
        <v>191.684434968017</v>
      </c>
      <c r="F13" s="214"/>
    </row>
    <row r="14" s="204" customFormat="1" ht="29.3" customHeight="1" spans="1:6">
      <c r="A14" s="215" t="s">
        <v>418</v>
      </c>
      <c r="B14" s="97">
        <v>1798</v>
      </c>
      <c r="C14" s="97">
        <v>1798</v>
      </c>
      <c r="D14" s="80"/>
      <c r="E14" s="80"/>
      <c r="F14" s="214"/>
    </row>
    <row r="15" s="204" customFormat="1" ht="29.3" customHeight="1" spans="1:6">
      <c r="A15" s="215" t="s">
        <v>419</v>
      </c>
      <c r="B15" s="97">
        <v>1200</v>
      </c>
      <c r="C15" s="97">
        <v>1200</v>
      </c>
      <c r="D15" s="80">
        <v>100</v>
      </c>
      <c r="E15" s="80">
        <v>133.333333333333</v>
      </c>
      <c r="F15" s="214"/>
    </row>
    <row r="16" s="204" customFormat="1" ht="29.3" customHeight="1" spans="1:6">
      <c r="A16" s="215" t="s">
        <v>420</v>
      </c>
      <c r="B16" s="97">
        <v>1200</v>
      </c>
      <c r="C16" s="97">
        <v>1200</v>
      </c>
      <c r="D16" s="80"/>
      <c r="E16" s="80"/>
      <c r="F16" s="214"/>
    </row>
    <row r="17" s="204" customFormat="1" ht="29.3" customHeight="1" spans="1:6">
      <c r="A17" s="215" t="s">
        <v>421</v>
      </c>
      <c r="B17" s="97">
        <v>1273</v>
      </c>
      <c r="C17" s="97">
        <v>1273</v>
      </c>
      <c r="D17" s="80">
        <v>100</v>
      </c>
      <c r="E17" s="80">
        <v>59.9623174752708</v>
      </c>
      <c r="F17" s="214"/>
    </row>
    <row r="18" s="204" customFormat="1" ht="29.3" customHeight="1" spans="1:6">
      <c r="A18" s="215" t="s">
        <v>422</v>
      </c>
      <c r="B18" s="97">
        <v>1273</v>
      </c>
      <c r="C18" s="97">
        <v>1273</v>
      </c>
      <c r="D18" s="80">
        <v>100</v>
      </c>
      <c r="E18" s="80">
        <v>59.9623174752708</v>
      </c>
      <c r="F18" s="214" t="s">
        <v>423</v>
      </c>
    </row>
    <row r="19" s="204" customFormat="1" ht="29.3" customHeight="1" spans="1:6">
      <c r="A19" s="215" t="s">
        <v>424</v>
      </c>
      <c r="B19" s="97">
        <v>418</v>
      </c>
      <c r="C19" s="97">
        <v>418</v>
      </c>
      <c r="D19" s="80"/>
      <c r="E19" s="80"/>
      <c r="F19" s="214"/>
    </row>
    <row r="20" s="204" customFormat="1" ht="29.3" customHeight="1" spans="1:6">
      <c r="A20" s="215" t="s">
        <v>425</v>
      </c>
      <c r="B20" s="97">
        <v>855</v>
      </c>
      <c r="C20" s="97">
        <v>855</v>
      </c>
      <c r="D20" s="80"/>
      <c r="E20" s="80"/>
      <c r="F20" s="214"/>
    </row>
    <row r="21" s="204" customFormat="1" ht="29.3" customHeight="1" spans="1:6">
      <c r="A21" s="215" t="s">
        <v>426</v>
      </c>
      <c r="B21" s="97">
        <v>55554</v>
      </c>
      <c r="C21" s="97">
        <v>55433</v>
      </c>
      <c r="D21" s="80">
        <v>99.7821939014292</v>
      </c>
      <c r="E21" s="80">
        <v>1024.63955637708</v>
      </c>
      <c r="F21" s="214"/>
    </row>
    <row r="22" s="204" customFormat="1" ht="29.3" customHeight="1" spans="1:6">
      <c r="A22" s="215" t="s">
        <v>427</v>
      </c>
      <c r="B22" s="97">
        <v>1402</v>
      </c>
      <c r="C22" s="97">
        <v>1334</v>
      </c>
      <c r="D22" s="80">
        <v>95.1497860199715</v>
      </c>
      <c r="E22" s="80">
        <v>106.379585326954</v>
      </c>
      <c r="F22" s="214"/>
    </row>
    <row r="23" s="204" customFormat="1" ht="29.3" customHeight="1" spans="1:6">
      <c r="A23" s="215" t="s">
        <v>428</v>
      </c>
      <c r="B23" s="97">
        <v>1360</v>
      </c>
      <c r="C23" s="97">
        <v>1292</v>
      </c>
      <c r="D23" s="80"/>
      <c r="E23" s="80"/>
      <c r="F23" s="214"/>
    </row>
    <row r="24" s="204" customFormat="1" ht="29.3" customHeight="1" spans="1:6">
      <c r="A24" s="215" t="s">
        <v>429</v>
      </c>
      <c r="B24" s="97">
        <v>42</v>
      </c>
      <c r="C24" s="97">
        <v>42</v>
      </c>
      <c r="D24" s="80"/>
      <c r="E24" s="80"/>
      <c r="F24" s="214"/>
    </row>
    <row r="25" s="204" customFormat="1" ht="29.3" customHeight="1" spans="1:6">
      <c r="A25" s="215" t="s">
        <v>430</v>
      </c>
      <c r="B25" s="97">
        <v>4152</v>
      </c>
      <c r="C25" s="97">
        <v>4099</v>
      </c>
      <c r="D25" s="80">
        <v>98.723506743738</v>
      </c>
      <c r="E25" s="80">
        <v>98.6284889316651</v>
      </c>
      <c r="F25" s="214"/>
    </row>
    <row r="26" s="204" customFormat="1" ht="29.3" customHeight="1" spans="1:6">
      <c r="A26" s="215" t="s">
        <v>431</v>
      </c>
      <c r="B26" s="97">
        <v>2526</v>
      </c>
      <c r="C26" s="97">
        <v>2495</v>
      </c>
      <c r="D26" s="80"/>
      <c r="E26" s="80"/>
      <c r="F26" s="214"/>
    </row>
    <row r="27" s="204" customFormat="1" ht="29.3" customHeight="1" spans="1:6">
      <c r="A27" s="215" t="s">
        <v>432</v>
      </c>
      <c r="B27" s="97">
        <v>238</v>
      </c>
      <c r="C27" s="97">
        <v>216</v>
      </c>
      <c r="D27" s="80"/>
      <c r="E27" s="80"/>
      <c r="F27" s="214"/>
    </row>
    <row r="28" s="204" customFormat="1" ht="29.3" customHeight="1" spans="1:6">
      <c r="A28" s="215" t="s">
        <v>433</v>
      </c>
      <c r="B28" s="97">
        <v>1</v>
      </c>
      <c r="C28" s="97">
        <v>1</v>
      </c>
      <c r="D28" s="80"/>
      <c r="E28" s="80"/>
      <c r="F28" s="214"/>
    </row>
    <row r="29" s="204" customFormat="1" ht="29.3" customHeight="1" spans="1:6">
      <c r="A29" s="215" t="s">
        <v>434</v>
      </c>
      <c r="B29" s="97">
        <v>50</v>
      </c>
      <c r="C29" s="97">
        <v>50</v>
      </c>
      <c r="D29" s="80"/>
      <c r="E29" s="80"/>
      <c r="F29" s="214"/>
    </row>
    <row r="30" s="204" customFormat="1" ht="29.3" customHeight="1" spans="1:6">
      <c r="A30" s="215" t="s">
        <v>435</v>
      </c>
      <c r="B30" s="97">
        <v>1198</v>
      </c>
      <c r="C30" s="97">
        <v>1198</v>
      </c>
      <c r="D30" s="80"/>
      <c r="E30" s="80"/>
      <c r="F30" s="214"/>
    </row>
    <row r="31" s="204" customFormat="1" ht="29.3" customHeight="1" spans="1:6">
      <c r="A31" s="215" t="s">
        <v>436</v>
      </c>
      <c r="B31" s="97">
        <v>102</v>
      </c>
      <c r="C31" s="97">
        <v>102</v>
      </c>
      <c r="D31" s="80"/>
      <c r="E31" s="80"/>
      <c r="F31" s="214"/>
    </row>
    <row r="32" s="204" customFormat="1" ht="29.3" customHeight="1" spans="1:6">
      <c r="A32" s="215" t="s">
        <v>437</v>
      </c>
      <c r="B32" s="97">
        <v>37</v>
      </c>
      <c r="C32" s="97">
        <v>37</v>
      </c>
      <c r="D32" s="80"/>
      <c r="E32" s="80"/>
      <c r="F32" s="214"/>
    </row>
    <row r="33" s="204" customFormat="1" ht="29.3" customHeight="1" spans="1:6">
      <c r="A33" s="215" t="s">
        <v>438</v>
      </c>
      <c r="B33" s="97">
        <v>50000</v>
      </c>
      <c r="C33" s="97">
        <v>50000</v>
      </c>
      <c r="D33" s="80">
        <v>100</v>
      </c>
      <c r="E33" s="80"/>
      <c r="F33" s="214"/>
    </row>
    <row r="34" s="204" customFormat="1" ht="29.3" customHeight="1" spans="1:6">
      <c r="A34" s="215" t="s">
        <v>439</v>
      </c>
      <c r="B34" s="97">
        <v>6543</v>
      </c>
      <c r="C34" s="97">
        <v>6543</v>
      </c>
      <c r="D34" s="80">
        <v>100</v>
      </c>
      <c r="E34" s="80">
        <v>109.39642200301</v>
      </c>
      <c r="F34" s="214"/>
    </row>
    <row r="35" s="202" customFormat="1" ht="29.3" customHeight="1" spans="6:6">
      <c r="F35" s="205"/>
    </row>
  </sheetData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39" fitToHeight="0" orientation="landscape" useFirstPageNumber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showGridLines="0" showZeros="0" zoomScale="90" zoomScaleNormal="90" workbookViewId="0">
      <selection activeCell="A1" sqref="$A1:$XFD1048576"/>
    </sheetView>
  </sheetViews>
  <sheetFormatPr defaultColWidth="9.15" defaultRowHeight="14.25" outlineLevelCol="3"/>
  <cols>
    <col min="1" max="1" width="41.75" style="194" customWidth="1"/>
    <col min="2" max="2" width="19.5083333333333" style="194" customWidth="1"/>
    <col min="3" max="3" width="40.625" style="194" customWidth="1"/>
    <col min="4" max="4" width="19.5083333333333" style="194" customWidth="1"/>
    <col min="5" max="256" width="9.15" style="194" customWidth="1"/>
    <col min="257" max="16384" width="9.15" style="194"/>
  </cols>
  <sheetData>
    <row r="1" s="194" customFormat="1" ht="29" customHeight="1" spans="1:4">
      <c r="A1" s="195" t="s">
        <v>440</v>
      </c>
      <c r="B1" s="195"/>
      <c r="C1" s="195"/>
      <c r="D1" s="195"/>
    </row>
    <row r="2" s="194" customFormat="1" ht="17" customHeight="1" spans="1:4">
      <c r="A2" s="196" t="s">
        <v>441</v>
      </c>
      <c r="B2" s="196"/>
      <c r="C2" s="196"/>
      <c r="D2" s="196"/>
    </row>
    <row r="3" s="194" customFormat="1" ht="17" customHeight="1" spans="1:4">
      <c r="A3" s="197" t="s">
        <v>442</v>
      </c>
      <c r="B3" s="197" t="s">
        <v>443</v>
      </c>
      <c r="C3" s="197" t="s">
        <v>442</v>
      </c>
      <c r="D3" s="197" t="s">
        <v>443</v>
      </c>
    </row>
    <row r="4" s="194" customFormat="1" ht="17" customHeight="1" spans="1:4">
      <c r="A4" s="198" t="s">
        <v>444</v>
      </c>
      <c r="B4" s="199">
        <f>'[1]L01'!C5</f>
        <v>382609</v>
      </c>
      <c r="C4" s="198" t="s">
        <v>34</v>
      </c>
      <c r="D4" s="199">
        <f>'[1]L02'!C5</f>
        <v>685492</v>
      </c>
    </row>
    <row r="5" s="194" customFormat="1" ht="17" customHeight="1" spans="1:4">
      <c r="A5" s="198" t="s">
        <v>445</v>
      </c>
      <c r="B5" s="199">
        <f>SUM(B6,B13,B54)</f>
        <v>2174586</v>
      </c>
      <c r="C5" s="198" t="s">
        <v>446</v>
      </c>
      <c r="D5" s="199">
        <f>SUM(D6,D13,D54)</f>
        <v>1962744</v>
      </c>
    </row>
    <row r="6" s="194" customFormat="1" ht="17" customHeight="1" spans="1:4">
      <c r="A6" s="198" t="s">
        <v>447</v>
      </c>
      <c r="B6" s="199">
        <f>SUM(B7:B12)</f>
        <v>15300</v>
      </c>
      <c r="C6" s="198" t="s">
        <v>448</v>
      </c>
      <c r="D6" s="199">
        <f>SUM(D7:D12)</f>
        <v>8225</v>
      </c>
    </row>
    <row r="7" s="194" customFormat="1" ht="16.95" customHeight="1" spans="1:4">
      <c r="A7" s="200" t="s">
        <v>449</v>
      </c>
      <c r="B7" s="199">
        <v>2823</v>
      </c>
      <c r="C7" s="200" t="s">
        <v>450</v>
      </c>
      <c r="D7" s="199">
        <v>-8718</v>
      </c>
    </row>
    <row r="8" s="194" customFormat="1" ht="16.95" customHeight="1" spans="1:4">
      <c r="A8" s="200" t="s">
        <v>451</v>
      </c>
      <c r="B8" s="199">
        <v>6628</v>
      </c>
      <c r="C8" s="200" t="s">
        <v>452</v>
      </c>
      <c r="D8" s="199">
        <v>4263</v>
      </c>
    </row>
    <row r="9" s="194" customFormat="1" ht="16.95" customHeight="1" spans="1:4">
      <c r="A9" s="200" t="s">
        <v>453</v>
      </c>
      <c r="B9" s="199">
        <v>58810</v>
      </c>
      <c r="C9" s="200" t="s">
        <v>454</v>
      </c>
      <c r="D9" s="199">
        <v>42967</v>
      </c>
    </row>
    <row r="10" s="194" customFormat="1" ht="16.95" customHeight="1" spans="1:4">
      <c r="A10" s="200" t="s">
        <v>455</v>
      </c>
      <c r="B10" s="199">
        <v>7454</v>
      </c>
      <c r="C10" s="200" t="s">
        <v>456</v>
      </c>
      <c r="D10" s="199">
        <v>17181</v>
      </c>
    </row>
    <row r="11" s="194" customFormat="1" ht="16.95" customHeight="1" spans="1:4">
      <c r="A11" s="200" t="s">
        <v>457</v>
      </c>
      <c r="B11" s="199">
        <v>-60415</v>
      </c>
      <c r="C11" s="200" t="s">
        <v>458</v>
      </c>
      <c r="D11" s="199">
        <v>-47468</v>
      </c>
    </row>
    <row r="12" s="194" customFormat="1" ht="16.95" customHeight="1" spans="1:4">
      <c r="A12" s="200" t="s">
        <v>459</v>
      </c>
      <c r="B12" s="199">
        <v>0</v>
      </c>
      <c r="C12" s="200" t="s">
        <v>460</v>
      </c>
      <c r="D12" s="199">
        <v>0</v>
      </c>
    </row>
    <row r="13" s="194" customFormat="1" ht="16.95" customHeight="1" spans="1:4">
      <c r="A13" s="198" t="s">
        <v>461</v>
      </c>
      <c r="B13" s="199">
        <f>SUM(B14:B53)</f>
        <v>1827137</v>
      </c>
      <c r="C13" s="198" t="s">
        <v>462</v>
      </c>
      <c r="D13" s="199">
        <f>SUM(D14:D53)</f>
        <v>1580210</v>
      </c>
    </row>
    <row r="14" s="194" customFormat="1" ht="16.95" customHeight="1" spans="1:4">
      <c r="A14" s="200" t="s">
        <v>463</v>
      </c>
      <c r="B14" s="199">
        <v>2100</v>
      </c>
      <c r="C14" s="200" t="s">
        <v>464</v>
      </c>
      <c r="D14" s="199">
        <v>2360</v>
      </c>
    </row>
    <row r="15" s="194" customFormat="1" ht="16.95" customHeight="1" spans="1:4">
      <c r="A15" s="200" t="s">
        <v>465</v>
      </c>
      <c r="B15" s="199">
        <v>445561</v>
      </c>
      <c r="C15" s="200" t="s">
        <v>466</v>
      </c>
      <c r="D15" s="199">
        <v>438603</v>
      </c>
    </row>
    <row r="16" s="194" customFormat="1" ht="16.95" customHeight="1" spans="1:4">
      <c r="A16" s="200" t="s">
        <v>467</v>
      </c>
      <c r="B16" s="199">
        <v>153042</v>
      </c>
      <c r="C16" s="200" t="s">
        <v>468</v>
      </c>
      <c r="D16" s="199">
        <v>158830</v>
      </c>
    </row>
    <row r="17" s="194" customFormat="1" ht="16.95" customHeight="1" spans="1:4">
      <c r="A17" s="200" t="s">
        <v>469</v>
      </c>
      <c r="B17" s="199">
        <v>81928</v>
      </c>
      <c r="C17" s="200" t="s">
        <v>470</v>
      </c>
      <c r="D17" s="199">
        <v>54193</v>
      </c>
    </row>
    <row r="18" s="194" customFormat="1" ht="16.95" customHeight="1" spans="1:4">
      <c r="A18" s="200" t="s">
        <v>471</v>
      </c>
      <c r="B18" s="199">
        <v>11735</v>
      </c>
      <c r="C18" s="200" t="s">
        <v>472</v>
      </c>
      <c r="D18" s="199">
        <v>11735</v>
      </c>
    </row>
    <row r="19" s="194" customFormat="1" ht="16.95" customHeight="1" spans="1:4">
      <c r="A19" s="200" t="s">
        <v>473</v>
      </c>
      <c r="B19" s="199">
        <v>6433</v>
      </c>
      <c r="C19" s="200" t="s">
        <v>474</v>
      </c>
      <c r="D19" s="199">
        <v>6580</v>
      </c>
    </row>
    <row r="20" s="194" customFormat="1" ht="16.95" customHeight="1" spans="1:4">
      <c r="A20" s="200" t="s">
        <v>475</v>
      </c>
      <c r="B20" s="199">
        <v>2255</v>
      </c>
      <c r="C20" s="200" t="s">
        <v>476</v>
      </c>
      <c r="D20" s="199">
        <v>1052</v>
      </c>
    </row>
    <row r="21" s="194" customFormat="1" ht="16.95" customHeight="1" spans="1:4">
      <c r="A21" s="200" t="s">
        <v>477</v>
      </c>
      <c r="B21" s="199">
        <v>521</v>
      </c>
      <c r="C21" s="200" t="s">
        <v>478</v>
      </c>
      <c r="D21" s="199">
        <v>121</v>
      </c>
    </row>
    <row r="22" s="194" customFormat="1" ht="16.95" customHeight="1" spans="1:4">
      <c r="A22" s="200" t="s">
        <v>479</v>
      </c>
      <c r="B22" s="199">
        <v>7389</v>
      </c>
      <c r="C22" s="200" t="s">
        <v>480</v>
      </c>
      <c r="D22" s="199">
        <v>7583</v>
      </c>
    </row>
    <row r="23" s="194" customFormat="1" ht="16.95" customHeight="1" spans="1:4">
      <c r="A23" s="200" t="s">
        <v>481</v>
      </c>
      <c r="B23" s="199">
        <v>75684</v>
      </c>
      <c r="C23" s="200" t="s">
        <v>482</v>
      </c>
      <c r="D23" s="199">
        <v>74943</v>
      </c>
    </row>
    <row r="24" s="194" customFormat="1" ht="16.95" customHeight="1" spans="1:4">
      <c r="A24" s="200" t="s">
        <v>483</v>
      </c>
      <c r="B24" s="199">
        <v>139939</v>
      </c>
      <c r="C24" s="200" t="s">
        <v>484</v>
      </c>
      <c r="D24" s="199">
        <v>0</v>
      </c>
    </row>
    <row r="25" s="194" customFormat="1" ht="16.95" customHeight="1" spans="1:4">
      <c r="A25" s="200" t="s">
        <v>485</v>
      </c>
      <c r="B25" s="199">
        <v>30923</v>
      </c>
      <c r="C25" s="200" t="s">
        <v>486</v>
      </c>
      <c r="D25" s="199">
        <v>30411</v>
      </c>
    </row>
    <row r="26" s="194" customFormat="1" ht="16.95" customHeight="1" spans="1:4">
      <c r="A26" s="200" t="s">
        <v>487</v>
      </c>
      <c r="B26" s="199">
        <v>2435</v>
      </c>
      <c r="C26" s="200" t="s">
        <v>488</v>
      </c>
      <c r="D26" s="199">
        <v>2285</v>
      </c>
    </row>
    <row r="27" s="194" customFormat="1" ht="16.95" customHeight="1" spans="1:4">
      <c r="A27" s="200" t="s">
        <v>489</v>
      </c>
      <c r="B27" s="199">
        <v>27665</v>
      </c>
      <c r="C27" s="200" t="s">
        <v>490</v>
      </c>
      <c r="D27" s="199">
        <v>27665</v>
      </c>
    </row>
    <row r="28" s="194" customFormat="1" ht="16.95" customHeight="1" spans="1:4">
      <c r="A28" s="200" t="s">
        <v>491</v>
      </c>
      <c r="B28" s="199">
        <v>198709</v>
      </c>
      <c r="C28" s="200" t="s">
        <v>492</v>
      </c>
      <c r="D28" s="199">
        <v>139806</v>
      </c>
    </row>
    <row r="29" s="194" customFormat="1" ht="16.95" customHeight="1" spans="1:4">
      <c r="A29" s="200" t="s">
        <v>493</v>
      </c>
      <c r="B29" s="199">
        <v>10086</v>
      </c>
      <c r="C29" s="200" t="s">
        <v>494</v>
      </c>
      <c r="D29" s="199">
        <v>10086</v>
      </c>
    </row>
    <row r="30" s="194" customFormat="1" ht="16.95" customHeight="1" spans="1:4">
      <c r="A30" s="200" t="s">
        <v>495</v>
      </c>
      <c r="B30" s="199">
        <v>0</v>
      </c>
      <c r="C30" s="200" t="s">
        <v>496</v>
      </c>
      <c r="D30" s="199">
        <v>0</v>
      </c>
    </row>
    <row r="31" s="194" customFormat="1" ht="16.95" customHeight="1" spans="1:4">
      <c r="A31" s="200" t="s">
        <v>497</v>
      </c>
      <c r="B31" s="199">
        <v>0</v>
      </c>
      <c r="C31" s="200" t="s">
        <v>498</v>
      </c>
      <c r="D31" s="199">
        <v>0</v>
      </c>
    </row>
    <row r="32" s="194" customFormat="1" ht="16.95" customHeight="1" spans="1:4">
      <c r="A32" s="200" t="s">
        <v>499</v>
      </c>
      <c r="B32" s="199">
        <v>134624</v>
      </c>
      <c r="C32" s="200" t="s">
        <v>500</v>
      </c>
      <c r="D32" s="199">
        <v>151446</v>
      </c>
    </row>
    <row r="33" s="194" customFormat="1" ht="16.95" customHeight="1" spans="1:4">
      <c r="A33" s="200" t="s">
        <v>501</v>
      </c>
      <c r="B33" s="199">
        <v>0</v>
      </c>
      <c r="C33" s="200" t="s">
        <v>502</v>
      </c>
      <c r="D33" s="199">
        <v>0</v>
      </c>
    </row>
    <row r="34" s="194" customFormat="1" ht="16.95" customHeight="1" spans="1:4">
      <c r="A34" s="200" t="s">
        <v>503</v>
      </c>
      <c r="B34" s="199">
        <v>0</v>
      </c>
      <c r="C34" s="200" t="s">
        <v>504</v>
      </c>
      <c r="D34" s="199">
        <v>0</v>
      </c>
    </row>
    <row r="35" s="194" customFormat="1" ht="16.95" customHeight="1" spans="1:4">
      <c r="A35" s="200" t="s">
        <v>505</v>
      </c>
      <c r="B35" s="199">
        <v>0</v>
      </c>
      <c r="C35" s="200" t="s">
        <v>506</v>
      </c>
      <c r="D35" s="199">
        <v>0</v>
      </c>
    </row>
    <row r="36" s="194" customFormat="1" ht="16.95" customHeight="1" spans="1:4">
      <c r="A36" s="200" t="s">
        <v>507</v>
      </c>
      <c r="B36" s="199">
        <v>16129</v>
      </c>
      <c r="C36" s="200" t="s">
        <v>508</v>
      </c>
      <c r="D36" s="199">
        <v>13759</v>
      </c>
    </row>
    <row r="37" s="194" customFormat="1" ht="16.95" customHeight="1" spans="1:4">
      <c r="A37" s="200" t="s">
        <v>509</v>
      </c>
      <c r="B37" s="199">
        <v>76072</v>
      </c>
      <c r="C37" s="200" t="s">
        <v>510</v>
      </c>
      <c r="D37" s="199">
        <v>73720</v>
      </c>
    </row>
    <row r="38" s="194" customFormat="1" ht="16.95" customHeight="1" spans="1:4">
      <c r="A38" s="200" t="s">
        <v>511</v>
      </c>
      <c r="B38" s="199">
        <v>0</v>
      </c>
      <c r="C38" s="200" t="s">
        <v>512</v>
      </c>
      <c r="D38" s="199">
        <v>0</v>
      </c>
    </row>
    <row r="39" s="194" customFormat="1" ht="16.95" customHeight="1" spans="1:4">
      <c r="A39" s="200" t="s">
        <v>513</v>
      </c>
      <c r="B39" s="199">
        <v>8469</v>
      </c>
      <c r="C39" s="200" t="s">
        <v>514</v>
      </c>
      <c r="D39" s="199">
        <v>6808</v>
      </c>
    </row>
    <row r="40" s="194" customFormat="1" ht="16.95" customHeight="1" spans="1:4">
      <c r="A40" s="200" t="s">
        <v>515</v>
      </c>
      <c r="B40" s="199">
        <v>113826</v>
      </c>
      <c r="C40" s="200" t="s">
        <v>516</v>
      </c>
      <c r="D40" s="199">
        <v>110214</v>
      </c>
    </row>
    <row r="41" s="194" customFormat="1" ht="16.95" customHeight="1" spans="1:4">
      <c r="A41" s="200" t="s">
        <v>517</v>
      </c>
      <c r="B41" s="199">
        <v>54150</v>
      </c>
      <c r="C41" s="200" t="s">
        <v>518</v>
      </c>
      <c r="D41" s="199">
        <v>54313</v>
      </c>
    </row>
    <row r="42" s="194" customFormat="1" ht="16.95" customHeight="1" spans="1:4">
      <c r="A42" s="200" t="s">
        <v>519</v>
      </c>
      <c r="B42" s="199">
        <v>48026</v>
      </c>
      <c r="C42" s="200" t="s">
        <v>520</v>
      </c>
      <c r="D42" s="199">
        <v>47531</v>
      </c>
    </row>
    <row r="43" s="194" customFormat="1" ht="16.95" customHeight="1" spans="1:4">
      <c r="A43" s="200" t="s">
        <v>521</v>
      </c>
      <c r="B43" s="199">
        <v>0</v>
      </c>
      <c r="C43" s="200" t="s">
        <v>522</v>
      </c>
      <c r="D43" s="199">
        <v>0</v>
      </c>
    </row>
    <row r="44" s="194" customFormat="1" ht="16.95" customHeight="1" spans="1:4">
      <c r="A44" s="200" t="s">
        <v>523</v>
      </c>
      <c r="B44" s="199">
        <v>67394</v>
      </c>
      <c r="C44" s="200" t="s">
        <v>524</v>
      </c>
      <c r="D44" s="199">
        <v>67662</v>
      </c>
    </row>
    <row r="45" s="194" customFormat="1" ht="16.95" customHeight="1" spans="1:4">
      <c r="A45" s="200" t="s">
        <v>525</v>
      </c>
      <c r="B45" s="199">
        <v>53044</v>
      </c>
      <c r="C45" s="200" t="s">
        <v>526</v>
      </c>
      <c r="D45" s="199">
        <v>27832</v>
      </c>
    </row>
    <row r="46" s="194" customFormat="1" ht="16.95" customHeight="1" spans="1:4">
      <c r="A46" s="200" t="s">
        <v>527</v>
      </c>
      <c r="B46" s="199">
        <v>0</v>
      </c>
      <c r="C46" s="200" t="s">
        <v>528</v>
      </c>
      <c r="D46" s="199">
        <v>0</v>
      </c>
    </row>
    <row r="47" s="194" customFormat="1" ht="16.95" customHeight="1" spans="1:4">
      <c r="A47" s="200" t="s">
        <v>529</v>
      </c>
      <c r="B47" s="199">
        <v>0</v>
      </c>
      <c r="C47" s="200" t="s">
        <v>530</v>
      </c>
      <c r="D47" s="199">
        <v>0</v>
      </c>
    </row>
    <row r="48" s="194" customFormat="1" ht="16.95" customHeight="1" spans="1:4">
      <c r="A48" s="200" t="s">
        <v>531</v>
      </c>
      <c r="B48" s="199">
        <v>0</v>
      </c>
      <c r="C48" s="200" t="s">
        <v>532</v>
      </c>
      <c r="D48" s="199">
        <v>0</v>
      </c>
    </row>
    <row r="49" s="194" customFormat="1" ht="16.95" customHeight="1" spans="1:4">
      <c r="A49" s="200" t="s">
        <v>533</v>
      </c>
      <c r="B49" s="199">
        <v>0</v>
      </c>
      <c r="C49" s="200" t="s">
        <v>534</v>
      </c>
      <c r="D49" s="199">
        <v>0</v>
      </c>
    </row>
    <row r="50" s="194" customFormat="1" ht="16.95" customHeight="1" spans="1:4">
      <c r="A50" s="200" t="s">
        <v>535</v>
      </c>
      <c r="B50" s="199">
        <v>44052</v>
      </c>
      <c r="C50" s="200" t="s">
        <v>536</v>
      </c>
      <c r="D50" s="199">
        <v>44021</v>
      </c>
    </row>
    <row r="51" s="194" customFormat="1" ht="16.95" customHeight="1" spans="1:4">
      <c r="A51" s="200" t="s">
        <v>537</v>
      </c>
      <c r="B51" s="199">
        <v>0</v>
      </c>
      <c r="C51" s="200" t="s">
        <v>538</v>
      </c>
      <c r="D51" s="199">
        <v>0</v>
      </c>
    </row>
    <row r="52" s="194" customFormat="1" ht="16.95" customHeight="1" spans="1:4">
      <c r="A52" s="200" t="s">
        <v>539</v>
      </c>
      <c r="B52" s="199">
        <v>7562</v>
      </c>
      <c r="C52" s="200" t="s">
        <v>540</v>
      </c>
      <c r="D52" s="199">
        <v>7561</v>
      </c>
    </row>
    <row r="53" s="194" customFormat="1" ht="16.95" customHeight="1" spans="1:4">
      <c r="A53" s="200" t="s">
        <v>541</v>
      </c>
      <c r="B53" s="199">
        <v>7384</v>
      </c>
      <c r="C53" s="200" t="s">
        <v>542</v>
      </c>
      <c r="D53" s="199">
        <v>9090</v>
      </c>
    </row>
    <row r="54" s="194" customFormat="1" ht="16.95" customHeight="1" spans="1:4">
      <c r="A54" s="198" t="s">
        <v>543</v>
      </c>
      <c r="B54" s="199">
        <f>SUM(B55:B74)</f>
        <v>332149</v>
      </c>
      <c r="C54" s="198" t="s">
        <v>544</v>
      </c>
      <c r="D54" s="199">
        <f>SUM(D55:D74)</f>
        <v>374309</v>
      </c>
    </row>
    <row r="55" s="194" customFormat="1" ht="16.95" customHeight="1" spans="1:4">
      <c r="A55" s="200" t="s">
        <v>545</v>
      </c>
      <c r="B55" s="199">
        <v>2431</v>
      </c>
      <c r="C55" s="200" t="s">
        <v>545</v>
      </c>
      <c r="D55" s="199">
        <v>3860</v>
      </c>
    </row>
    <row r="56" s="194" customFormat="1" ht="16.95" customHeight="1" spans="1:4">
      <c r="A56" s="200" t="s">
        <v>546</v>
      </c>
      <c r="B56" s="199">
        <v>0</v>
      </c>
      <c r="C56" s="200" t="s">
        <v>546</v>
      </c>
      <c r="D56" s="199">
        <v>0</v>
      </c>
    </row>
    <row r="57" s="194" customFormat="1" ht="17" customHeight="1" spans="1:4">
      <c r="A57" s="200" t="s">
        <v>547</v>
      </c>
      <c r="B57" s="199">
        <v>0</v>
      </c>
      <c r="C57" s="200" t="s">
        <v>547</v>
      </c>
      <c r="D57" s="199">
        <v>0</v>
      </c>
    </row>
    <row r="58" s="194" customFormat="1" ht="17" customHeight="1" spans="1:4">
      <c r="A58" s="200" t="s">
        <v>548</v>
      </c>
      <c r="B58" s="199">
        <v>5823</v>
      </c>
      <c r="C58" s="200" t="s">
        <v>548</v>
      </c>
      <c r="D58" s="199">
        <v>1227</v>
      </c>
    </row>
    <row r="59" s="194" customFormat="1" ht="17" customHeight="1" spans="1:4">
      <c r="A59" s="200" t="s">
        <v>549</v>
      </c>
      <c r="B59" s="199">
        <v>6170</v>
      </c>
      <c r="C59" s="200" t="s">
        <v>549</v>
      </c>
      <c r="D59" s="199">
        <v>10091</v>
      </c>
    </row>
    <row r="60" s="194" customFormat="1" ht="17" customHeight="1" spans="1:4">
      <c r="A60" s="200" t="s">
        <v>550</v>
      </c>
      <c r="B60" s="199">
        <v>852</v>
      </c>
      <c r="C60" s="200" t="s">
        <v>550</v>
      </c>
      <c r="D60" s="199">
        <v>2165</v>
      </c>
    </row>
    <row r="61" s="194" customFormat="1" ht="17" customHeight="1" spans="1:4">
      <c r="A61" s="200" t="s">
        <v>551</v>
      </c>
      <c r="B61" s="199">
        <v>6606</v>
      </c>
      <c r="C61" s="200" t="s">
        <v>551</v>
      </c>
      <c r="D61" s="199">
        <v>7345</v>
      </c>
    </row>
    <row r="62" s="194" customFormat="1" ht="17" customHeight="1" spans="1:4">
      <c r="A62" s="200" t="s">
        <v>552</v>
      </c>
      <c r="B62" s="199">
        <v>5189</v>
      </c>
      <c r="C62" s="200" t="s">
        <v>552</v>
      </c>
      <c r="D62" s="199">
        <v>11731</v>
      </c>
    </row>
    <row r="63" s="194" customFormat="1" ht="17" customHeight="1" spans="1:4">
      <c r="A63" s="200" t="s">
        <v>553</v>
      </c>
      <c r="B63" s="199">
        <v>2981</v>
      </c>
      <c r="C63" s="200" t="s">
        <v>553</v>
      </c>
      <c r="D63" s="199">
        <v>3600</v>
      </c>
    </row>
    <row r="64" s="194" customFormat="1" ht="17" customHeight="1" spans="1:4">
      <c r="A64" s="200" t="s">
        <v>554</v>
      </c>
      <c r="B64" s="199">
        <v>99649</v>
      </c>
      <c r="C64" s="200" t="s">
        <v>554</v>
      </c>
      <c r="D64" s="199">
        <v>90801</v>
      </c>
    </row>
    <row r="65" s="194" customFormat="1" ht="17" customHeight="1" spans="1:4">
      <c r="A65" s="200" t="s">
        <v>555</v>
      </c>
      <c r="B65" s="199">
        <v>450</v>
      </c>
      <c r="C65" s="200" t="s">
        <v>555</v>
      </c>
      <c r="D65" s="199">
        <v>4567</v>
      </c>
    </row>
    <row r="66" s="194" customFormat="1" ht="17" customHeight="1" spans="1:4">
      <c r="A66" s="200" t="s">
        <v>556</v>
      </c>
      <c r="B66" s="199">
        <v>157952</v>
      </c>
      <c r="C66" s="200" t="s">
        <v>556</v>
      </c>
      <c r="D66" s="199">
        <v>183008</v>
      </c>
    </row>
    <row r="67" s="194" customFormat="1" ht="17" customHeight="1" spans="1:4">
      <c r="A67" s="200" t="s">
        <v>557</v>
      </c>
      <c r="B67" s="199">
        <v>19223</v>
      </c>
      <c r="C67" s="200" t="s">
        <v>557</v>
      </c>
      <c r="D67" s="199">
        <v>26265</v>
      </c>
    </row>
    <row r="68" s="194" customFormat="1" ht="17" customHeight="1" spans="1:4">
      <c r="A68" s="200" t="s">
        <v>558</v>
      </c>
      <c r="B68" s="199">
        <v>18327</v>
      </c>
      <c r="C68" s="200" t="s">
        <v>558</v>
      </c>
      <c r="D68" s="199">
        <v>21879</v>
      </c>
    </row>
    <row r="69" s="194" customFormat="1" ht="17" customHeight="1" spans="1:4">
      <c r="A69" s="200" t="s">
        <v>559</v>
      </c>
      <c r="B69" s="199">
        <v>3160</v>
      </c>
      <c r="C69" s="200" t="s">
        <v>559</v>
      </c>
      <c r="D69" s="199">
        <v>3225</v>
      </c>
    </row>
    <row r="70" s="194" customFormat="1" ht="17" customHeight="1" spans="1:4">
      <c r="A70" s="200" t="s">
        <v>560</v>
      </c>
      <c r="B70" s="199">
        <v>0</v>
      </c>
      <c r="C70" s="200" t="s">
        <v>560</v>
      </c>
      <c r="D70" s="199">
        <v>0</v>
      </c>
    </row>
    <row r="71" s="194" customFormat="1" ht="17" customHeight="1" spans="1:4">
      <c r="A71" s="200" t="s">
        <v>561</v>
      </c>
      <c r="B71" s="199">
        <v>3253</v>
      </c>
      <c r="C71" s="200" t="s">
        <v>561</v>
      </c>
      <c r="D71" s="199">
        <v>4245</v>
      </c>
    </row>
    <row r="72" s="194" customFormat="1" ht="17" customHeight="1" spans="1:4">
      <c r="A72" s="200" t="s">
        <v>562</v>
      </c>
      <c r="B72" s="199">
        <v>-4011</v>
      </c>
      <c r="C72" s="200" t="s">
        <v>562</v>
      </c>
      <c r="D72" s="199">
        <v>-4011</v>
      </c>
    </row>
    <row r="73" s="194" customFormat="1" ht="17" customHeight="1" spans="1:4">
      <c r="A73" s="200" t="s">
        <v>563</v>
      </c>
      <c r="B73" s="199">
        <v>163</v>
      </c>
      <c r="C73" s="200" t="s">
        <v>563</v>
      </c>
      <c r="D73" s="199">
        <v>13</v>
      </c>
    </row>
    <row r="74" s="194" customFormat="1" ht="17" customHeight="1" spans="1:4">
      <c r="A74" s="200" t="s">
        <v>564</v>
      </c>
      <c r="B74" s="199">
        <v>3931</v>
      </c>
      <c r="C74" s="200" t="s">
        <v>565</v>
      </c>
      <c r="D74" s="199">
        <v>4298</v>
      </c>
    </row>
    <row r="75" s="194" customFormat="1" ht="17" customHeight="1" spans="1:4">
      <c r="A75" s="198" t="s">
        <v>566</v>
      </c>
      <c r="B75" s="199">
        <f>SUM(B76:B77)</f>
        <v>125756</v>
      </c>
      <c r="C75" s="198" t="s">
        <v>567</v>
      </c>
      <c r="D75" s="199">
        <f>SUM(D76:D77)</f>
        <v>87972</v>
      </c>
    </row>
    <row r="76" s="194" customFormat="1" ht="17" customHeight="1" spans="1:4">
      <c r="A76" s="200" t="s">
        <v>568</v>
      </c>
      <c r="B76" s="199">
        <v>29005</v>
      </c>
      <c r="C76" s="200" t="s">
        <v>569</v>
      </c>
      <c r="D76" s="199">
        <v>0</v>
      </c>
    </row>
    <row r="77" s="194" customFormat="1" ht="17" customHeight="1" spans="1:4">
      <c r="A77" s="200" t="s">
        <v>570</v>
      </c>
      <c r="B77" s="199">
        <v>96751</v>
      </c>
      <c r="C77" s="200" t="s">
        <v>571</v>
      </c>
      <c r="D77" s="199">
        <v>87972</v>
      </c>
    </row>
    <row r="78" s="194" customFormat="1" ht="17" customHeight="1" spans="1:4">
      <c r="A78" s="198" t="s">
        <v>572</v>
      </c>
      <c r="B78" s="199">
        <v>0</v>
      </c>
      <c r="C78" s="200"/>
      <c r="D78" s="199"/>
    </row>
    <row r="79" s="194" customFormat="1" ht="17" customHeight="1" spans="1:4">
      <c r="A79" s="198" t="s">
        <v>573</v>
      </c>
      <c r="B79" s="199">
        <v>26445</v>
      </c>
      <c r="C79" s="200"/>
      <c r="D79" s="199"/>
    </row>
    <row r="80" s="194" customFormat="1" ht="17" customHeight="1" spans="1:4">
      <c r="A80" s="198" t="s">
        <v>574</v>
      </c>
      <c r="B80" s="199">
        <f>SUM(B81:B83)</f>
        <v>3696</v>
      </c>
      <c r="C80" s="198" t="s">
        <v>575</v>
      </c>
      <c r="D80" s="199">
        <v>0</v>
      </c>
    </row>
    <row r="81" s="194" customFormat="1" ht="17" customHeight="1" spans="1:4">
      <c r="A81" s="200" t="s">
        <v>576</v>
      </c>
      <c r="B81" s="199">
        <v>3431</v>
      </c>
      <c r="C81" s="200"/>
      <c r="D81" s="199"/>
    </row>
    <row r="82" s="194" customFormat="1" ht="17" customHeight="1" spans="1:4">
      <c r="A82" s="200" t="s">
        <v>577</v>
      </c>
      <c r="B82" s="199">
        <v>0</v>
      </c>
      <c r="C82" s="200"/>
      <c r="D82" s="199"/>
    </row>
    <row r="83" s="194" customFormat="1" ht="17" customHeight="1" spans="1:4">
      <c r="A83" s="200" t="s">
        <v>578</v>
      </c>
      <c r="B83" s="199">
        <v>265</v>
      </c>
      <c r="C83" s="200"/>
      <c r="D83" s="199"/>
    </row>
    <row r="84" s="194" customFormat="1" ht="17" customHeight="1" spans="1:4">
      <c r="A84" s="198" t="s">
        <v>579</v>
      </c>
      <c r="B84" s="199">
        <f>B85</f>
        <v>0</v>
      </c>
      <c r="C84" s="198" t="s">
        <v>580</v>
      </c>
      <c r="D84" s="199">
        <f>D85</f>
        <v>45061</v>
      </c>
    </row>
    <row r="85" s="194" customFormat="1" ht="17" customHeight="1" spans="1:4">
      <c r="A85" s="198" t="s">
        <v>581</v>
      </c>
      <c r="B85" s="199">
        <f>B86</f>
        <v>0</v>
      </c>
      <c r="C85" s="198" t="s">
        <v>582</v>
      </c>
      <c r="D85" s="199">
        <f>SUM(D86:D89)</f>
        <v>45061</v>
      </c>
    </row>
    <row r="86" s="194" customFormat="1" ht="17" customHeight="1" spans="1:4">
      <c r="A86" s="198" t="s">
        <v>583</v>
      </c>
      <c r="B86" s="199">
        <f>SUM(B87:B90)</f>
        <v>0</v>
      </c>
      <c r="C86" s="200" t="s">
        <v>584</v>
      </c>
      <c r="D86" s="199">
        <v>45059</v>
      </c>
    </row>
    <row r="87" s="194" customFormat="1" ht="17" customHeight="1" spans="1:4">
      <c r="A87" s="200" t="s">
        <v>585</v>
      </c>
      <c r="B87" s="199">
        <v>0</v>
      </c>
      <c r="C87" s="200" t="s">
        <v>586</v>
      </c>
      <c r="D87" s="199">
        <v>0</v>
      </c>
    </row>
    <row r="88" s="194" customFormat="1" ht="17" customHeight="1" spans="1:4">
      <c r="A88" s="200" t="s">
        <v>587</v>
      </c>
      <c r="B88" s="199">
        <v>0</v>
      </c>
      <c r="C88" s="200" t="s">
        <v>588</v>
      </c>
      <c r="D88" s="199">
        <v>2</v>
      </c>
    </row>
    <row r="89" s="194" customFormat="1" ht="17" customHeight="1" spans="1:4">
      <c r="A89" s="200" t="s">
        <v>589</v>
      </c>
      <c r="B89" s="199">
        <v>0</v>
      </c>
      <c r="C89" s="200" t="s">
        <v>590</v>
      </c>
      <c r="D89" s="199">
        <v>0</v>
      </c>
    </row>
    <row r="90" s="194" customFormat="1" ht="17" customHeight="1" spans="1:4">
      <c r="A90" s="200" t="s">
        <v>591</v>
      </c>
      <c r="B90" s="199">
        <v>0</v>
      </c>
      <c r="C90" s="200"/>
      <c r="D90" s="199"/>
    </row>
    <row r="91" s="194" customFormat="1" ht="17" customHeight="1" spans="1:4">
      <c r="A91" s="198" t="s">
        <v>592</v>
      </c>
      <c r="B91" s="199">
        <f>B92</f>
        <v>295854</v>
      </c>
      <c r="C91" s="198" t="s">
        <v>593</v>
      </c>
      <c r="D91" s="199">
        <f>SUM(D92:D95)</f>
        <v>192348</v>
      </c>
    </row>
    <row r="92" s="194" customFormat="1" ht="17" customHeight="1" spans="1:4">
      <c r="A92" s="198" t="s">
        <v>594</v>
      </c>
      <c r="B92" s="199">
        <f>SUM(B93:B96)</f>
        <v>295854</v>
      </c>
      <c r="C92" s="200" t="s">
        <v>595</v>
      </c>
      <c r="D92" s="199">
        <v>192348</v>
      </c>
    </row>
    <row r="93" s="194" customFormat="1" ht="17" customHeight="1" spans="1:4">
      <c r="A93" s="200" t="s">
        <v>596</v>
      </c>
      <c r="B93" s="199">
        <v>295854</v>
      </c>
      <c r="C93" s="200" t="s">
        <v>597</v>
      </c>
      <c r="D93" s="199">
        <v>0</v>
      </c>
    </row>
    <row r="94" s="194" customFormat="1" ht="17" customHeight="1" spans="1:4">
      <c r="A94" s="200" t="s">
        <v>598</v>
      </c>
      <c r="B94" s="199">
        <v>0</v>
      </c>
      <c r="C94" s="200" t="s">
        <v>599</v>
      </c>
      <c r="D94" s="199">
        <v>0</v>
      </c>
    </row>
    <row r="95" s="194" customFormat="1" ht="17" customHeight="1" spans="1:4">
      <c r="A95" s="200" t="s">
        <v>600</v>
      </c>
      <c r="B95" s="199">
        <v>0</v>
      </c>
      <c r="C95" s="200" t="s">
        <v>601</v>
      </c>
      <c r="D95" s="199">
        <v>0</v>
      </c>
    </row>
    <row r="96" s="194" customFormat="1" ht="17" customHeight="1" spans="1:4">
      <c r="A96" s="200" t="s">
        <v>602</v>
      </c>
      <c r="B96" s="199">
        <v>0</v>
      </c>
      <c r="C96" s="200"/>
      <c r="D96" s="199"/>
    </row>
    <row r="97" s="194" customFormat="1" ht="17" customHeight="1" spans="1:4">
      <c r="A97" s="198" t="s">
        <v>603</v>
      </c>
      <c r="B97" s="199">
        <v>0</v>
      </c>
      <c r="C97" s="198" t="s">
        <v>604</v>
      </c>
      <c r="D97" s="199">
        <v>0</v>
      </c>
    </row>
    <row r="98" s="194" customFormat="1" ht="17" customHeight="1" spans="1:4">
      <c r="A98" s="198" t="s">
        <v>605</v>
      </c>
      <c r="B98" s="199">
        <v>0</v>
      </c>
      <c r="C98" s="198" t="s">
        <v>606</v>
      </c>
      <c r="D98" s="199">
        <v>0</v>
      </c>
    </row>
    <row r="99" s="194" customFormat="1" ht="17" customHeight="1" spans="1:4">
      <c r="A99" s="198" t="s">
        <v>607</v>
      </c>
      <c r="B99" s="199">
        <v>0</v>
      </c>
      <c r="C99" s="198" t="s">
        <v>608</v>
      </c>
      <c r="D99" s="199">
        <v>0</v>
      </c>
    </row>
    <row r="100" s="194" customFormat="1" ht="17" customHeight="1" spans="1:4">
      <c r="A100" s="198" t="s">
        <v>609</v>
      </c>
      <c r="B100" s="199">
        <v>32000</v>
      </c>
      <c r="C100" s="198" t="s">
        <v>610</v>
      </c>
      <c r="D100" s="199">
        <v>35577</v>
      </c>
    </row>
    <row r="101" s="194" customFormat="1" ht="17" customHeight="1" spans="1:4">
      <c r="A101" s="198" t="s">
        <v>611</v>
      </c>
      <c r="B101" s="199">
        <f>SUM(B102:B104)</f>
        <v>0</v>
      </c>
      <c r="C101" s="198" t="s">
        <v>612</v>
      </c>
      <c r="D101" s="199">
        <f>SUM(D102:D104)</f>
        <v>0</v>
      </c>
    </row>
    <row r="102" s="194" customFormat="1" ht="17" customHeight="1" spans="1:4">
      <c r="A102" s="200" t="s">
        <v>613</v>
      </c>
      <c r="B102" s="199">
        <v>0</v>
      </c>
      <c r="C102" s="200" t="s">
        <v>614</v>
      </c>
      <c r="D102" s="199">
        <v>0</v>
      </c>
    </row>
    <row r="103" s="194" customFormat="1" ht="17" customHeight="1" spans="1:4">
      <c r="A103" s="200" t="s">
        <v>615</v>
      </c>
      <c r="B103" s="199">
        <v>0</v>
      </c>
      <c r="C103" s="200" t="s">
        <v>616</v>
      </c>
      <c r="D103" s="199">
        <v>0</v>
      </c>
    </row>
    <row r="104" s="194" customFormat="1" ht="17" customHeight="1" spans="1:4">
      <c r="A104" s="200" t="s">
        <v>617</v>
      </c>
      <c r="B104" s="199">
        <v>0</v>
      </c>
      <c r="C104" s="200" t="s">
        <v>618</v>
      </c>
      <c r="D104" s="199">
        <v>0</v>
      </c>
    </row>
    <row r="105" s="194" customFormat="1" ht="17" customHeight="1" spans="1:4">
      <c r="A105" s="198" t="s">
        <v>619</v>
      </c>
      <c r="B105" s="199">
        <v>0</v>
      </c>
      <c r="C105" s="198" t="s">
        <v>620</v>
      </c>
      <c r="D105" s="199">
        <v>0</v>
      </c>
    </row>
    <row r="106" s="194" customFormat="1" ht="17" customHeight="1" spans="1:4">
      <c r="A106" s="198" t="s">
        <v>621</v>
      </c>
      <c r="B106" s="199">
        <v>0</v>
      </c>
      <c r="C106" s="198" t="s">
        <v>622</v>
      </c>
      <c r="D106" s="199">
        <v>0</v>
      </c>
    </row>
    <row r="107" s="194" customFormat="1" ht="17" customHeight="1" spans="1:4">
      <c r="A107" s="200"/>
      <c r="B107" s="199"/>
      <c r="C107" s="198" t="s">
        <v>623</v>
      </c>
      <c r="D107" s="199">
        <v>0</v>
      </c>
    </row>
    <row r="108" s="194" customFormat="1" ht="17" customHeight="1" spans="1:4">
      <c r="A108" s="200"/>
      <c r="B108" s="199"/>
      <c r="C108" s="198" t="s">
        <v>624</v>
      </c>
      <c r="D108" s="199">
        <f>B111-D4-D5-D75-D80-D84-D91-D97-D98-D99-D100-D101-D105-D106-D107</f>
        <v>31752</v>
      </c>
    </row>
    <row r="109" s="194" customFormat="1" ht="17" customHeight="1" spans="1:4">
      <c r="A109" s="200"/>
      <c r="B109" s="199"/>
      <c r="C109" s="198" t="s">
        <v>625</v>
      </c>
      <c r="D109" s="199">
        <v>31752</v>
      </c>
    </row>
    <row r="110" s="194" customFormat="1" ht="17" customHeight="1" spans="1:4">
      <c r="A110" s="200"/>
      <c r="B110" s="199"/>
      <c r="C110" s="198" t="s">
        <v>626</v>
      </c>
      <c r="D110" s="199">
        <f>D108-D109</f>
        <v>0</v>
      </c>
    </row>
    <row r="111" s="194" customFormat="1" ht="17" customHeight="1" spans="1:4">
      <c r="A111" s="197" t="s">
        <v>627</v>
      </c>
      <c r="B111" s="199">
        <f>SUM(B4:B5,B75,B78:B80,B84,B91,B97:B101,B105:B106)</f>
        <v>3040946</v>
      </c>
      <c r="C111" s="197" t="s">
        <v>628</v>
      </c>
      <c r="D111" s="199">
        <f>SUM(D4:D5,D75,D80,D84,D91,D97:D101,D105:D108)</f>
        <v>3040946</v>
      </c>
    </row>
    <row r="112" s="194" customFormat="1" ht="16.95" customHeight="1"/>
  </sheetData>
  <mergeCells count="2">
    <mergeCell ref="A1:D1"/>
    <mergeCell ref="A2:D2"/>
  </mergeCells>
  <pageMargins left="0.751388888888889" right="0.751388888888889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"/>
  <sheetViews>
    <sheetView workbookViewId="0">
      <selection activeCell="A1" sqref="$A1:$XFD1048576"/>
    </sheetView>
  </sheetViews>
  <sheetFormatPr defaultColWidth="9" defaultRowHeight="24.75" customHeight="1" outlineLevelCol="1"/>
  <cols>
    <col min="1" max="1" width="72.5833333333333" style="179" customWidth="1"/>
    <col min="2" max="2" width="30.25" style="179" customWidth="1"/>
    <col min="3" max="3" width="32.3333333333333" style="179" customWidth="1"/>
    <col min="4" max="16384" width="9" style="179"/>
  </cols>
  <sheetData>
    <row r="1" s="175" customFormat="1" ht="30" customHeight="1" spans="1:2">
      <c r="A1" s="180" t="s">
        <v>629</v>
      </c>
      <c r="B1" s="180"/>
    </row>
    <row r="2" s="176" customFormat="1" ht="15" customHeight="1" spans="1:2">
      <c r="A2" s="181" t="s">
        <v>630</v>
      </c>
      <c r="B2" s="182" t="s">
        <v>2</v>
      </c>
    </row>
    <row r="3" s="177" customFormat="1" ht="45" customHeight="1" spans="1:2">
      <c r="A3" s="183" t="s">
        <v>631</v>
      </c>
      <c r="B3" s="184" t="s">
        <v>632</v>
      </c>
    </row>
    <row r="4" s="178" customFormat="1" ht="24.4" customHeight="1" spans="1:2">
      <c r="A4" s="185" t="s">
        <v>633</v>
      </c>
      <c r="B4" s="186">
        <f>B5+B12</f>
        <v>1962744</v>
      </c>
    </row>
    <row r="5" s="178" customFormat="1" ht="24.4" customHeight="1" spans="1:2">
      <c r="A5" s="185" t="s">
        <v>634</v>
      </c>
      <c r="B5" s="186">
        <f>SUM(B6:B11)</f>
        <v>8225</v>
      </c>
    </row>
    <row r="6" ht="24.4" customHeight="1" spans="1:2">
      <c r="A6" s="187" t="s">
        <v>450</v>
      </c>
      <c r="B6" s="188">
        <v>-8718</v>
      </c>
    </row>
    <row r="7" ht="24.4" customHeight="1" spans="1:2">
      <c r="A7" s="187" t="s">
        <v>452</v>
      </c>
      <c r="B7" s="188">
        <v>4263</v>
      </c>
    </row>
    <row r="8" ht="24.4" customHeight="1" spans="1:2">
      <c r="A8" s="187" t="s">
        <v>454</v>
      </c>
      <c r="B8" s="188">
        <v>42967</v>
      </c>
    </row>
    <row r="9" ht="24.4" customHeight="1" spans="1:2">
      <c r="A9" s="187" t="s">
        <v>456</v>
      </c>
      <c r="B9" s="188">
        <v>17181</v>
      </c>
    </row>
    <row r="10" ht="24.4" customHeight="1" spans="1:2">
      <c r="A10" s="187" t="s">
        <v>458</v>
      </c>
      <c r="B10" s="189">
        <v>-47468</v>
      </c>
    </row>
    <row r="11" ht="24.4" customHeight="1" spans="1:2">
      <c r="A11" s="187" t="s">
        <v>635</v>
      </c>
      <c r="B11" s="188">
        <v>0</v>
      </c>
    </row>
    <row r="12" s="178" customFormat="1" ht="24.4" customHeight="1" spans="1:2">
      <c r="A12" s="185" t="s">
        <v>636</v>
      </c>
      <c r="B12" s="186">
        <f>B13+B44</f>
        <v>1954519</v>
      </c>
    </row>
    <row r="13" ht="24.4" customHeight="1" spans="1:2">
      <c r="A13" s="190" t="s">
        <v>637</v>
      </c>
      <c r="B13" s="191">
        <f>SUM(B14:B43)</f>
        <v>1580210</v>
      </c>
    </row>
    <row r="14" ht="24.4" customHeight="1" spans="1:2">
      <c r="A14" s="187" t="s">
        <v>464</v>
      </c>
      <c r="B14" s="191">
        <v>2360</v>
      </c>
    </row>
    <row r="15" ht="24.4" customHeight="1" spans="1:2">
      <c r="A15" s="187" t="s">
        <v>466</v>
      </c>
      <c r="B15" s="191">
        <v>438603</v>
      </c>
    </row>
    <row r="16" ht="24.4" customHeight="1" spans="1:2">
      <c r="A16" s="187" t="s">
        <v>468</v>
      </c>
      <c r="B16" s="192">
        <v>158830</v>
      </c>
    </row>
    <row r="17" ht="24.4" customHeight="1" spans="1:2">
      <c r="A17" s="187" t="s">
        <v>470</v>
      </c>
      <c r="B17" s="192">
        <v>54193</v>
      </c>
    </row>
    <row r="18" ht="24.4" customHeight="1" spans="1:2">
      <c r="A18" s="187" t="s">
        <v>472</v>
      </c>
      <c r="B18" s="192">
        <v>11735</v>
      </c>
    </row>
    <row r="19" ht="24.4" customHeight="1" spans="1:2">
      <c r="A19" s="187" t="s">
        <v>474</v>
      </c>
      <c r="B19" s="192">
        <v>6580</v>
      </c>
    </row>
    <row r="20" ht="24.4" customHeight="1" spans="1:2">
      <c r="A20" s="187" t="s">
        <v>476</v>
      </c>
      <c r="B20" s="192">
        <v>1052</v>
      </c>
    </row>
    <row r="21" ht="24.4" customHeight="1" spans="1:2">
      <c r="A21" s="187" t="s">
        <v>478</v>
      </c>
      <c r="B21" s="192">
        <v>121</v>
      </c>
    </row>
    <row r="22" ht="24.4" customHeight="1" spans="1:2">
      <c r="A22" s="187" t="s">
        <v>480</v>
      </c>
      <c r="B22" s="192">
        <v>7583</v>
      </c>
    </row>
    <row r="23" ht="24.4" customHeight="1" spans="1:2">
      <c r="A23" s="187" t="s">
        <v>482</v>
      </c>
      <c r="B23" s="192">
        <v>74943</v>
      </c>
    </row>
    <row r="24" ht="24.4" customHeight="1" spans="1:2">
      <c r="A24" s="187" t="s">
        <v>638</v>
      </c>
      <c r="B24" s="191"/>
    </row>
    <row r="25" ht="24.4" customHeight="1" spans="1:2">
      <c r="A25" s="187" t="s">
        <v>486</v>
      </c>
      <c r="B25" s="192">
        <v>30411</v>
      </c>
    </row>
    <row r="26" ht="24.4" customHeight="1" spans="1:2">
      <c r="A26" s="187" t="s">
        <v>488</v>
      </c>
      <c r="B26" s="192">
        <v>2285</v>
      </c>
    </row>
    <row r="27" ht="24.4" customHeight="1" spans="1:2">
      <c r="A27" s="187" t="s">
        <v>490</v>
      </c>
      <c r="B27" s="192">
        <v>27665</v>
      </c>
    </row>
    <row r="28" ht="24.4" customHeight="1" spans="1:2">
      <c r="A28" s="187" t="s">
        <v>492</v>
      </c>
      <c r="B28" s="192">
        <v>139806</v>
      </c>
    </row>
    <row r="29" ht="24.4" customHeight="1" spans="1:2">
      <c r="A29" s="187" t="s">
        <v>494</v>
      </c>
      <c r="B29" s="192">
        <v>10086</v>
      </c>
    </row>
    <row r="30" ht="24.4" customHeight="1" spans="1:2">
      <c r="A30" s="187" t="s">
        <v>496</v>
      </c>
      <c r="B30" s="191">
        <v>0</v>
      </c>
    </row>
    <row r="31" ht="24.4" customHeight="1" spans="1:2">
      <c r="A31" s="187" t="s">
        <v>639</v>
      </c>
      <c r="B31" s="191">
        <v>0</v>
      </c>
    </row>
    <row r="32" ht="24.4" customHeight="1" spans="1:2">
      <c r="A32" s="187" t="s">
        <v>500</v>
      </c>
      <c r="B32" s="192">
        <v>151446</v>
      </c>
    </row>
    <row r="33" ht="24.4" customHeight="1" spans="1:2">
      <c r="A33" s="187" t="s">
        <v>640</v>
      </c>
      <c r="B33" s="192">
        <v>13759</v>
      </c>
    </row>
    <row r="34" ht="24.4" customHeight="1" spans="1:2">
      <c r="A34" s="187" t="s">
        <v>641</v>
      </c>
      <c r="B34" s="192">
        <v>73720</v>
      </c>
    </row>
    <row r="35" ht="24.4" customHeight="1" spans="1:2">
      <c r="A35" s="187" t="s">
        <v>642</v>
      </c>
      <c r="B35" s="192">
        <v>6808</v>
      </c>
    </row>
    <row r="36" ht="24.4" customHeight="1" spans="1:2">
      <c r="A36" s="187" t="s">
        <v>643</v>
      </c>
      <c r="B36" s="192">
        <v>110214</v>
      </c>
    </row>
    <row r="37" ht="24.4" customHeight="1" spans="1:2">
      <c r="A37" s="187" t="s">
        <v>644</v>
      </c>
      <c r="B37" s="192">
        <v>54313</v>
      </c>
    </row>
    <row r="38" ht="24.4" customHeight="1" spans="1:2">
      <c r="A38" s="187" t="s">
        <v>645</v>
      </c>
      <c r="B38" s="192">
        <v>47531</v>
      </c>
    </row>
    <row r="39" ht="24.4" customHeight="1" spans="1:2">
      <c r="A39" s="187" t="s">
        <v>646</v>
      </c>
      <c r="B39" s="192">
        <v>67662</v>
      </c>
    </row>
    <row r="40" ht="24.4" customHeight="1" spans="1:2">
      <c r="A40" s="187" t="s">
        <v>647</v>
      </c>
      <c r="B40" s="192">
        <v>27832</v>
      </c>
    </row>
    <row r="41" ht="24.4" customHeight="1" spans="1:2">
      <c r="A41" s="187" t="s">
        <v>648</v>
      </c>
      <c r="B41" s="192">
        <v>44021</v>
      </c>
    </row>
    <row r="42" ht="24.4" customHeight="1" spans="1:2">
      <c r="A42" s="187" t="s">
        <v>649</v>
      </c>
      <c r="B42" s="192">
        <v>7561</v>
      </c>
    </row>
    <row r="43" ht="24.4" customHeight="1" spans="1:2">
      <c r="A43" s="187" t="s">
        <v>542</v>
      </c>
      <c r="B43" s="192">
        <v>9090</v>
      </c>
    </row>
    <row r="44" s="179" customFormat="1" ht="24.4" customHeight="1" spans="1:2">
      <c r="A44" s="190" t="s">
        <v>650</v>
      </c>
      <c r="B44" s="191">
        <f>SUM(B45:B65)</f>
        <v>374309</v>
      </c>
    </row>
    <row r="45" ht="24.4" customHeight="1" spans="1:2">
      <c r="A45" s="187" t="s">
        <v>545</v>
      </c>
      <c r="B45" s="192">
        <v>3860</v>
      </c>
    </row>
    <row r="46" ht="24.4" customHeight="1" spans="1:2">
      <c r="A46" s="187" t="s">
        <v>546</v>
      </c>
      <c r="B46" s="191">
        <v>0</v>
      </c>
    </row>
    <row r="47" ht="24.4" customHeight="1" spans="1:2">
      <c r="A47" s="187" t="s">
        <v>547</v>
      </c>
      <c r="B47" s="191">
        <v>0</v>
      </c>
    </row>
    <row r="48" ht="24.4" customHeight="1" spans="1:2">
      <c r="A48" s="187" t="s">
        <v>548</v>
      </c>
      <c r="B48" s="192">
        <v>1227</v>
      </c>
    </row>
    <row r="49" ht="24.4" customHeight="1" spans="1:2">
      <c r="A49" s="187" t="s">
        <v>549</v>
      </c>
      <c r="B49" s="192">
        <v>10091</v>
      </c>
    </row>
    <row r="50" ht="24.4" customHeight="1" spans="1:2">
      <c r="A50" s="187" t="s">
        <v>550</v>
      </c>
      <c r="B50" s="192">
        <v>2165</v>
      </c>
    </row>
    <row r="51" ht="24.4" customHeight="1" spans="1:2">
      <c r="A51" s="187" t="s">
        <v>651</v>
      </c>
      <c r="B51" s="192">
        <v>7345</v>
      </c>
    </row>
    <row r="52" ht="24.4" customHeight="1" spans="1:2">
      <c r="A52" s="187" t="s">
        <v>552</v>
      </c>
      <c r="B52" s="192">
        <v>11731</v>
      </c>
    </row>
    <row r="53" ht="24.4" customHeight="1" spans="1:2">
      <c r="A53" s="187" t="s">
        <v>652</v>
      </c>
      <c r="B53" s="192">
        <v>3600</v>
      </c>
    </row>
    <row r="54" ht="24.4" customHeight="1" spans="1:2">
      <c r="A54" s="187" t="s">
        <v>554</v>
      </c>
      <c r="B54" s="192">
        <v>90801</v>
      </c>
    </row>
    <row r="55" ht="24.4" customHeight="1" spans="1:2">
      <c r="A55" s="187" t="s">
        <v>555</v>
      </c>
      <c r="B55" s="192">
        <v>4567</v>
      </c>
    </row>
    <row r="56" ht="24.4" customHeight="1" spans="1:2">
      <c r="A56" s="187" t="s">
        <v>556</v>
      </c>
      <c r="B56" s="192">
        <v>183008</v>
      </c>
    </row>
    <row r="57" ht="24.4" customHeight="1" spans="1:2">
      <c r="A57" s="187" t="s">
        <v>557</v>
      </c>
      <c r="B57" s="192">
        <v>26265</v>
      </c>
    </row>
    <row r="58" customHeight="1" spans="1:2">
      <c r="A58" s="187" t="s">
        <v>558</v>
      </c>
      <c r="B58" s="192">
        <v>21879</v>
      </c>
    </row>
    <row r="59" customHeight="1" spans="1:2">
      <c r="A59" s="187" t="s">
        <v>559</v>
      </c>
      <c r="B59" s="192">
        <v>3225</v>
      </c>
    </row>
    <row r="60" customHeight="1" spans="1:2">
      <c r="A60" s="187" t="s">
        <v>560</v>
      </c>
      <c r="B60" s="193"/>
    </row>
    <row r="61" customHeight="1" spans="1:2">
      <c r="A61" s="187" t="s">
        <v>561</v>
      </c>
      <c r="B61" s="192">
        <v>4245</v>
      </c>
    </row>
    <row r="62" customHeight="1" spans="1:2">
      <c r="A62" s="187" t="s">
        <v>562</v>
      </c>
      <c r="B62" s="192">
        <v>-4011</v>
      </c>
    </row>
    <row r="63" customHeight="1" spans="1:2">
      <c r="A63" s="187" t="s">
        <v>563</v>
      </c>
      <c r="B63" s="192">
        <v>13</v>
      </c>
    </row>
    <row r="64" customHeight="1" spans="1:2">
      <c r="A64" s="187" t="s">
        <v>653</v>
      </c>
      <c r="B64" s="192">
        <v>3366</v>
      </c>
    </row>
    <row r="65" customHeight="1" spans="1:2">
      <c r="A65" s="187" t="s">
        <v>565</v>
      </c>
      <c r="B65" s="192">
        <v>932</v>
      </c>
    </row>
  </sheetData>
  <mergeCells count="1">
    <mergeCell ref="A1:B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H5" sqref="H5"/>
    </sheetView>
  </sheetViews>
  <sheetFormatPr defaultColWidth="9" defaultRowHeight="24.75" customHeight="1" outlineLevelCol="7"/>
  <cols>
    <col min="1" max="1" width="19.5833333333333" style="162" customWidth="1"/>
    <col min="2" max="5" width="17.25" style="162" customWidth="1"/>
    <col min="6" max="16384" width="9" style="162"/>
  </cols>
  <sheetData>
    <row r="1" s="159" customFormat="1" ht="30" customHeight="1" spans="1:8">
      <c r="A1" s="163" t="s">
        <v>654</v>
      </c>
      <c r="B1" s="163"/>
      <c r="C1" s="163"/>
      <c r="D1" s="163"/>
      <c r="E1" s="163"/>
      <c r="F1" s="164"/>
      <c r="G1" s="164"/>
      <c r="H1" s="164"/>
    </row>
    <row r="2" ht="15" customHeight="1" spans="1:8">
      <c r="A2" s="165" t="s">
        <v>655</v>
      </c>
      <c r="E2" s="166" t="s">
        <v>2</v>
      </c>
      <c r="G2" s="167"/>
      <c r="H2" s="168"/>
    </row>
    <row r="3" s="160" customFormat="1" ht="45" customHeight="1" spans="1:5">
      <c r="A3" s="169" t="s">
        <v>656</v>
      </c>
      <c r="B3" s="14" t="s">
        <v>657</v>
      </c>
      <c r="C3" s="169" t="s">
        <v>658</v>
      </c>
      <c r="D3" s="169" t="s">
        <v>659</v>
      </c>
      <c r="E3" s="14" t="s">
        <v>660</v>
      </c>
    </row>
    <row r="4" s="161" customFormat="1" ht="24.4" customHeight="1" spans="1:5">
      <c r="A4" s="170" t="s">
        <v>657</v>
      </c>
      <c r="B4" s="171">
        <f>SUM(B5:B17)</f>
        <v>1962744</v>
      </c>
      <c r="C4" s="171">
        <f>SUM(C5:C17)</f>
        <v>8225</v>
      </c>
      <c r="D4" s="171">
        <f>SUM(D5:D17)</f>
        <v>1580210</v>
      </c>
      <c r="E4" s="171">
        <f>SUM(E5:E17)</f>
        <v>374309</v>
      </c>
    </row>
    <row r="5" ht="24.4" customHeight="1" spans="1:5">
      <c r="A5" s="172" t="s">
        <v>661</v>
      </c>
      <c r="B5" s="173">
        <f>SUM(C5:E5)</f>
        <v>231740</v>
      </c>
      <c r="C5" s="173">
        <v>-6418</v>
      </c>
      <c r="D5" s="173">
        <v>170666</v>
      </c>
      <c r="E5" s="173">
        <v>67492</v>
      </c>
    </row>
    <row r="6" ht="24.4" customHeight="1" spans="1:5">
      <c r="A6" s="172" t="s">
        <v>662</v>
      </c>
      <c r="B6" s="173">
        <f t="shared" ref="B6:B17" si="0">SUM(C6:E6)</f>
        <v>109244</v>
      </c>
      <c r="C6" s="173">
        <v>2422</v>
      </c>
      <c r="D6" s="173">
        <v>91051</v>
      </c>
      <c r="E6" s="173">
        <v>15771</v>
      </c>
    </row>
    <row r="7" ht="24.4" customHeight="1" spans="1:5">
      <c r="A7" s="174" t="s">
        <v>663</v>
      </c>
      <c r="B7" s="173">
        <f t="shared" si="0"/>
        <v>118711</v>
      </c>
      <c r="C7" s="173">
        <v>1631</v>
      </c>
      <c r="D7" s="173">
        <v>99975</v>
      </c>
      <c r="E7" s="173">
        <v>17105</v>
      </c>
    </row>
    <row r="8" ht="24.4" customHeight="1" spans="1:5">
      <c r="A8" s="172" t="s">
        <v>664</v>
      </c>
      <c r="B8" s="173">
        <f t="shared" si="0"/>
        <v>202740</v>
      </c>
      <c r="C8" s="173">
        <v>6742</v>
      </c>
      <c r="D8" s="173">
        <v>172547</v>
      </c>
      <c r="E8" s="173">
        <v>23451</v>
      </c>
    </row>
    <row r="9" ht="24.4" customHeight="1" spans="1:5">
      <c r="A9" s="172" t="s">
        <v>665</v>
      </c>
      <c r="B9" s="173">
        <f t="shared" si="0"/>
        <v>147691</v>
      </c>
      <c r="C9" s="173">
        <v>23005</v>
      </c>
      <c r="D9" s="173">
        <v>100715</v>
      </c>
      <c r="E9" s="173">
        <v>23971</v>
      </c>
    </row>
    <row r="10" ht="24.4" customHeight="1" spans="1:5">
      <c r="A10" s="174" t="s">
        <v>666</v>
      </c>
      <c r="B10" s="173">
        <f t="shared" si="0"/>
        <v>93975</v>
      </c>
      <c r="C10" s="173">
        <v>-13929</v>
      </c>
      <c r="D10" s="173">
        <v>89715</v>
      </c>
      <c r="E10" s="173">
        <v>18189</v>
      </c>
    </row>
    <row r="11" ht="24.4" customHeight="1" spans="1:5">
      <c r="A11" s="172" t="s">
        <v>667</v>
      </c>
      <c r="B11" s="173">
        <f t="shared" si="0"/>
        <v>61489</v>
      </c>
      <c r="C11" s="173">
        <v>-1082</v>
      </c>
      <c r="D11" s="173">
        <v>50833</v>
      </c>
      <c r="E11" s="173">
        <v>11738</v>
      </c>
    </row>
    <row r="12" ht="24.4" customHeight="1" spans="1:5">
      <c r="A12" s="172" t="s">
        <v>668</v>
      </c>
      <c r="B12" s="173">
        <f t="shared" si="0"/>
        <v>63416</v>
      </c>
      <c r="C12" s="173">
        <v>-289</v>
      </c>
      <c r="D12" s="173">
        <v>54287</v>
      </c>
      <c r="E12" s="173">
        <v>9418</v>
      </c>
    </row>
    <row r="13" ht="24.4" customHeight="1" spans="1:5">
      <c r="A13" s="174" t="s">
        <v>669</v>
      </c>
      <c r="B13" s="173">
        <f t="shared" si="0"/>
        <v>206598</v>
      </c>
      <c r="C13" s="173">
        <v>1141</v>
      </c>
      <c r="D13" s="173">
        <v>157716</v>
      </c>
      <c r="E13" s="173">
        <v>47741</v>
      </c>
    </row>
    <row r="14" ht="24.4" customHeight="1" spans="1:5">
      <c r="A14" s="172" t="s">
        <v>670</v>
      </c>
      <c r="B14" s="173">
        <f t="shared" si="0"/>
        <v>80133</v>
      </c>
      <c r="C14" s="173">
        <v>-14685</v>
      </c>
      <c r="D14" s="173">
        <v>81573</v>
      </c>
      <c r="E14" s="173">
        <v>13245</v>
      </c>
    </row>
    <row r="15" ht="24.4" customHeight="1" spans="1:5">
      <c r="A15" s="172" t="s">
        <v>671</v>
      </c>
      <c r="B15" s="173">
        <f t="shared" si="0"/>
        <v>448133</v>
      </c>
      <c r="C15" s="173">
        <v>3719</v>
      </c>
      <c r="D15" s="173">
        <v>359187</v>
      </c>
      <c r="E15" s="173">
        <v>85227</v>
      </c>
    </row>
    <row r="16" ht="24.4" customHeight="1" spans="1:5">
      <c r="A16" s="174" t="s">
        <v>672</v>
      </c>
      <c r="B16" s="173">
        <f t="shared" si="0"/>
        <v>103779</v>
      </c>
      <c r="C16" s="173">
        <v>-3050</v>
      </c>
      <c r="D16" s="173">
        <v>89662</v>
      </c>
      <c r="E16" s="173">
        <v>17167</v>
      </c>
    </row>
    <row r="17" ht="24.4" customHeight="1" spans="1:5">
      <c r="A17" s="172" t="s">
        <v>673</v>
      </c>
      <c r="B17" s="173">
        <f t="shared" si="0"/>
        <v>95095</v>
      </c>
      <c r="C17" s="173">
        <v>9018</v>
      </c>
      <c r="D17" s="173">
        <v>62283</v>
      </c>
      <c r="E17" s="173">
        <v>23794</v>
      </c>
    </row>
  </sheetData>
  <mergeCells count="1">
    <mergeCell ref="A1:E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9"/>
  </sheetPr>
  <dimension ref="A1:F69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B3" sqref="B3"/>
    </sheetView>
  </sheetViews>
  <sheetFormatPr defaultColWidth="8.75" defaultRowHeight="14.25" outlineLevelCol="5"/>
  <cols>
    <col min="1" max="1" width="36.5833333333333" style="140" customWidth="1"/>
    <col min="2" max="2" width="10" style="140" customWidth="1"/>
    <col min="3" max="4" width="12.75" style="141" customWidth="1"/>
    <col min="5" max="5" width="13.25" style="141" customWidth="1"/>
    <col min="6" max="6" width="19.1666666666667" style="140" customWidth="1"/>
    <col min="7" max="16373" width="8.75" style="140"/>
    <col min="16374" max="16383" width="8.75" style="142"/>
  </cols>
  <sheetData>
    <row r="1" s="136" customFormat="1" ht="30" customHeight="1" spans="1:6">
      <c r="A1" s="143" t="s">
        <v>674</v>
      </c>
      <c r="B1" s="143"/>
      <c r="C1" s="144"/>
      <c r="D1" s="144"/>
      <c r="E1" s="144"/>
      <c r="F1" s="143"/>
    </row>
    <row r="2" s="137" customFormat="1" ht="15" customHeight="1" spans="1:6">
      <c r="A2" s="120" t="s">
        <v>675</v>
      </c>
      <c r="B2" s="120"/>
      <c r="C2" s="145"/>
      <c r="D2" s="145"/>
      <c r="E2" s="146"/>
      <c r="F2" s="147" t="s">
        <v>2</v>
      </c>
    </row>
    <row r="3" s="138" customFormat="1" ht="45" customHeight="1" spans="1:6">
      <c r="A3" s="148" t="s">
        <v>676</v>
      </c>
      <c r="B3" s="148" t="s">
        <v>677</v>
      </c>
      <c r="C3" s="149" t="s">
        <v>678</v>
      </c>
      <c r="D3" s="150" t="s">
        <v>679</v>
      </c>
      <c r="E3" s="150" t="s">
        <v>680</v>
      </c>
      <c r="F3" s="151" t="s">
        <v>33</v>
      </c>
    </row>
    <row r="4" s="139" customFormat="1" ht="20" customHeight="1" spans="1:6">
      <c r="A4" s="152" t="s">
        <v>657</v>
      </c>
      <c r="B4" s="152"/>
      <c r="C4" s="153">
        <f>D4+E4</f>
        <v>101408</v>
      </c>
      <c r="D4" s="154">
        <v>67126</v>
      </c>
      <c r="E4" s="154">
        <v>34282</v>
      </c>
      <c r="F4" s="154"/>
    </row>
    <row r="5" s="139" customFormat="1" ht="20" customHeight="1" spans="1:6">
      <c r="A5" s="155" t="s">
        <v>681</v>
      </c>
      <c r="B5" s="155" t="s">
        <v>682</v>
      </c>
      <c r="C5" s="153">
        <v>1742</v>
      </c>
      <c r="D5" s="153">
        <v>1742</v>
      </c>
      <c r="E5" s="154"/>
      <c r="F5" s="154"/>
    </row>
    <row r="6" s="139" customFormat="1" ht="20" customHeight="1" spans="1:6">
      <c r="A6" s="155" t="s">
        <v>683</v>
      </c>
      <c r="B6" s="155" t="s">
        <v>684</v>
      </c>
      <c r="C6" s="153">
        <f t="shared" ref="C6:C69" si="0">D6+E6</f>
        <v>29</v>
      </c>
      <c r="D6" s="153">
        <v>29</v>
      </c>
      <c r="E6" s="154"/>
      <c r="F6" s="154"/>
    </row>
    <row r="7" s="139" customFormat="1" ht="20" customHeight="1" spans="1:6">
      <c r="A7" s="155" t="s">
        <v>685</v>
      </c>
      <c r="B7" s="155" t="s">
        <v>686</v>
      </c>
      <c r="C7" s="153">
        <f t="shared" si="0"/>
        <v>330</v>
      </c>
      <c r="D7" s="153">
        <v>330</v>
      </c>
      <c r="E7" s="154"/>
      <c r="F7" s="154"/>
    </row>
    <row r="8" s="139" customFormat="1" ht="20" customHeight="1" spans="1:6">
      <c r="A8" s="155" t="s">
        <v>687</v>
      </c>
      <c r="B8" s="155" t="s">
        <v>688</v>
      </c>
      <c r="C8" s="153">
        <v>643</v>
      </c>
      <c r="D8" s="153">
        <v>643</v>
      </c>
      <c r="E8" s="154"/>
      <c r="F8" s="154"/>
    </row>
    <row r="9" s="139" customFormat="1" ht="20" customHeight="1" spans="1:6">
      <c r="A9" s="155" t="s">
        <v>689</v>
      </c>
      <c r="B9" s="155" t="s">
        <v>690</v>
      </c>
      <c r="C9" s="153">
        <f t="shared" si="0"/>
        <v>50</v>
      </c>
      <c r="D9" s="153">
        <v>50</v>
      </c>
      <c r="E9" s="154"/>
      <c r="F9" s="156"/>
    </row>
    <row r="10" s="139" customFormat="1" ht="20" customHeight="1" spans="1:6">
      <c r="A10" s="155" t="s">
        <v>691</v>
      </c>
      <c r="B10" s="155" t="s">
        <v>692</v>
      </c>
      <c r="C10" s="153">
        <f t="shared" si="0"/>
        <v>570</v>
      </c>
      <c r="D10" s="153">
        <v>570</v>
      </c>
      <c r="E10" s="154"/>
      <c r="F10" s="156"/>
    </row>
    <row r="11" s="139" customFormat="1" ht="20" customHeight="1" spans="1:6">
      <c r="A11" s="155" t="s">
        <v>693</v>
      </c>
      <c r="B11" s="155" t="s">
        <v>694</v>
      </c>
      <c r="C11" s="153">
        <f t="shared" si="0"/>
        <v>84</v>
      </c>
      <c r="D11" s="153">
        <v>84</v>
      </c>
      <c r="E11" s="154"/>
      <c r="F11" s="156"/>
    </row>
    <row r="12" s="139" customFormat="1" ht="20" customHeight="1" spans="1:6">
      <c r="A12" s="155" t="s">
        <v>695</v>
      </c>
      <c r="B12" s="155" t="s">
        <v>696</v>
      </c>
      <c r="C12" s="153">
        <f t="shared" si="0"/>
        <v>36</v>
      </c>
      <c r="D12" s="153">
        <v>36</v>
      </c>
      <c r="E12" s="154"/>
      <c r="F12" s="156"/>
    </row>
    <row r="13" s="139" customFormat="1" ht="20" customHeight="1" spans="1:6">
      <c r="A13" s="155" t="s">
        <v>697</v>
      </c>
      <c r="B13" s="155" t="s">
        <v>698</v>
      </c>
      <c r="C13" s="153">
        <f t="shared" si="0"/>
        <v>24</v>
      </c>
      <c r="D13" s="153">
        <v>24</v>
      </c>
      <c r="E13" s="154"/>
      <c r="F13" s="154">
        <f>SUM(F14:F16)</f>
        <v>0</v>
      </c>
    </row>
    <row r="14" s="139" customFormat="1" ht="20" customHeight="1" spans="1:6">
      <c r="A14" s="155" t="s">
        <v>699</v>
      </c>
      <c r="B14" s="155" t="s">
        <v>700</v>
      </c>
      <c r="C14" s="153">
        <f t="shared" si="0"/>
        <v>24</v>
      </c>
      <c r="D14" s="153">
        <v>24</v>
      </c>
      <c r="E14" s="154"/>
      <c r="F14" s="156"/>
    </row>
    <row r="15" s="139" customFormat="1" ht="20" customHeight="1" spans="1:6">
      <c r="A15" s="155" t="s">
        <v>701</v>
      </c>
      <c r="B15" s="155" t="s">
        <v>702</v>
      </c>
      <c r="C15" s="153">
        <f t="shared" si="0"/>
        <v>3939</v>
      </c>
      <c r="D15" s="153">
        <v>3939</v>
      </c>
      <c r="E15" s="154"/>
      <c r="F15" s="156"/>
    </row>
    <row r="16" s="139" customFormat="1" ht="20" customHeight="1" spans="1:6">
      <c r="A16" s="155" t="s">
        <v>703</v>
      </c>
      <c r="B16" s="155" t="s">
        <v>704</v>
      </c>
      <c r="C16" s="153">
        <f t="shared" si="0"/>
        <v>1281</v>
      </c>
      <c r="D16" s="153">
        <v>1281</v>
      </c>
      <c r="E16" s="154"/>
      <c r="F16" s="156"/>
    </row>
    <row r="17" s="139" customFormat="1" ht="20" customHeight="1" spans="1:6">
      <c r="A17" s="155" t="s">
        <v>705</v>
      </c>
      <c r="B17" s="155" t="s">
        <v>706</v>
      </c>
      <c r="C17" s="153">
        <f t="shared" si="0"/>
        <v>160</v>
      </c>
      <c r="D17" s="153">
        <v>160</v>
      </c>
      <c r="E17" s="154"/>
      <c r="F17" s="154">
        <f>SUM(F18:F26)</f>
        <v>0</v>
      </c>
    </row>
    <row r="18" s="139" customFormat="1" ht="20" customHeight="1" spans="1:6">
      <c r="A18" s="155" t="s">
        <v>707</v>
      </c>
      <c r="B18" s="155" t="s">
        <v>708</v>
      </c>
      <c r="C18" s="153">
        <f t="shared" si="0"/>
        <v>62</v>
      </c>
      <c r="D18" s="153">
        <v>62</v>
      </c>
      <c r="E18" s="154"/>
      <c r="F18" s="156"/>
    </row>
    <row r="19" s="139" customFormat="1" ht="20" customHeight="1" spans="1:6">
      <c r="A19" s="155" t="s">
        <v>709</v>
      </c>
      <c r="B19" s="155" t="s">
        <v>710</v>
      </c>
      <c r="C19" s="153">
        <f t="shared" si="0"/>
        <v>2436</v>
      </c>
      <c r="D19" s="153">
        <v>2436</v>
      </c>
      <c r="E19" s="154"/>
      <c r="F19" s="156"/>
    </row>
    <row r="20" s="139" customFormat="1" ht="20" customHeight="1" spans="1:6">
      <c r="A20" s="155" t="s">
        <v>711</v>
      </c>
      <c r="B20" s="155" t="s">
        <v>712</v>
      </c>
      <c r="C20" s="153">
        <f t="shared" si="0"/>
        <v>1340</v>
      </c>
      <c r="D20" s="153">
        <v>1340</v>
      </c>
      <c r="E20" s="154"/>
      <c r="F20" s="156"/>
    </row>
    <row r="21" s="139" customFormat="1" ht="20" customHeight="1" spans="1:6">
      <c r="A21" s="155" t="s">
        <v>713</v>
      </c>
      <c r="B21" s="155" t="s">
        <v>714</v>
      </c>
      <c r="C21" s="153">
        <f t="shared" si="0"/>
        <v>1060</v>
      </c>
      <c r="D21" s="153">
        <v>1060</v>
      </c>
      <c r="E21" s="154"/>
      <c r="F21" s="156"/>
    </row>
    <row r="22" s="139" customFormat="1" ht="20" customHeight="1" spans="1:6">
      <c r="A22" s="155" t="s">
        <v>715</v>
      </c>
      <c r="B22" s="155" t="s">
        <v>716</v>
      </c>
      <c r="C22" s="153">
        <f t="shared" si="0"/>
        <v>280</v>
      </c>
      <c r="D22" s="153">
        <v>280</v>
      </c>
      <c r="E22" s="154"/>
      <c r="F22" s="156"/>
    </row>
    <row r="23" s="139" customFormat="1" ht="20" customHeight="1" spans="1:6">
      <c r="A23" s="155" t="s">
        <v>717</v>
      </c>
      <c r="B23" s="155" t="s">
        <v>718</v>
      </c>
      <c r="C23" s="153">
        <f t="shared" si="0"/>
        <v>1282</v>
      </c>
      <c r="D23" s="153">
        <v>1282</v>
      </c>
      <c r="E23" s="154"/>
      <c r="F23" s="156"/>
    </row>
    <row r="24" s="139" customFormat="1" ht="20" customHeight="1" spans="1:6">
      <c r="A24" s="155" t="s">
        <v>719</v>
      </c>
      <c r="B24" s="155" t="s">
        <v>720</v>
      </c>
      <c r="C24" s="153">
        <f t="shared" si="0"/>
        <v>797</v>
      </c>
      <c r="D24" s="153">
        <v>797</v>
      </c>
      <c r="E24" s="154"/>
      <c r="F24" s="156"/>
    </row>
    <row r="25" s="139" customFormat="1" ht="20" customHeight="1" spans="1:6">
      <c r="A25" s="155" t="s">
        <v>721</v>
      </c>
      <c r="B25" s="155" t="s">
        <v>722</v>
      </c>
      <c r="C25" s="153">
        <f t="shared" si="0"/>
        <v>85</v>
      </c>
      <c r="D25" s="153">
        <v>85</v>
      </c>
      <c r="E25" s="154"/>
      <c r="F25" s="156"/>
    </row>
    <row r="26" s="139" customFormat="1" ht="20" customHeight="1" spans="1:6">
      <c r="A26" s="155" t="s">
        <v>723</v>
      </c>
      <c r="B26" s="155" t="s">
        <v>724</v>
      </c>
      <c r="C26" s="153">
        <f t="shared" si="0"/>
        <v>400</v>
      </c>
      <c r="D26" s="153">
        <v>400</v>
      </c>
      <c r="E26" s="157"/>
      <c r="F26" s="156"/>
    </row>
    <row r="27" s="139" customFormat="1" ht="20" customHeight="1" spans="1:6">
      <c r="A27" s="155" t="s">
        <v>725</v>
      </c>
      <c r="B27" s="155" t="s">
        <v>726</v>
      </c>
      <c r="C27" s="153">
        <f t="shared" si="0"/>
        <v>6855</v>
      </c>
      <c r="D27" s="153">
        <v>6855</v>
      </c>
      <c r="E27" s="154"/>
      <c r="F27" s="154">
        <f>SUM(F28:F32)</f>
        <v>0</v>
      </c>
    </row>
    <row r="28" s="139" customFormat="1" ht="20" customHeight="1" spans="1:6">
      <c r="A28" s="155" t="s">
        <v>727</v>
      </c>
      <c r="B28" s="155" t="s">
        <v>728</v>
      </c>
      <c r="C28" s="153">
        <f t="shared" si="0"/>
        <v>391</v>
      </c>
      <c r="D28" s="153">
        <v>391</v>
      </c>
      <c r="E28" s="154"/>
      <c r="F28" s="156"/>
    </row>
    <row r="29" s="139" customFormat="1" ht="20" customHeight="1" spans="1:6">
      <c r="A29" s="155" t="s">
        <v>729</v>
      </c>
      <c r="B29" s="155" t="s">
        <v>730</v>
      </c>
      <c r="C29" s="153">
        <f t="shared" si="0"/>
        <v>35</v>
      </c>
      <c r="D29" s="153">
        <v>35</v>
      </c>
      <c r="E29" s="154"/>
      <c r="F29" s="156"/>
    </row>
    <row r="30" s="139" customFormat="1" ht="20" customHeight="1" spans="1:6">
      <c r="A30" s="155" t="s">
        <v>731</v>
      </c>
      <c r="B30" s="155" t="s">
        <v>732</v>
      </c>
      <c r="C30" s="153">
        <f t="shared" si="0"/>
        <v>42</v>
      </c>
      <c r="D30" s="153">
        <v>42</v>
      </c>
      <c r="E30" s="154"/>
      <c r="F30" s="156"/>
    </row>
    <row r="31" s="139" customFormat="1" ht="20" customHeight="1" spans="1:6">
      <c r="A31" s="155" t="s">
        <v>733</v>
      </c>
      <c r="B31" s="155" t="s">
        <v>734</v>
      </c>
      <c r="C31" s="153">
        <f t="shared" si="0"/>
        <v>107</v>
      </c>
      <c r="D31" s="153">
        <v>107</v>
      </c>
      <c r="E31" s="154"/>
      <c r="F31" s="156"/>
    </row>
    <row r="32" s="139" customFormat="1" ht="20" customHeight="1" spans="1:6">
      <c r="A32" s="155" t="s">
        <v>735</v>
      </c>
      <c r="B32" s="155" t="s">
        <v>736</v>
      </c>
      <c r="C32" s="153">
        <f t="shared" si="0"/>
        <v>1860</v>
      </c>
      <c r="D32" s="153">
        <v>1860</v>
      </c>
      <c r="E32" s="154"/>
      <c r="F32" s="156"/>
    </row>
    <row r="33" s="139" customFormat="1" ht="20" customHeight="1" spans="1:6">
      <c r="A33" s="155" t="s">
        <v>737</v>
      </c>
      <c r="B33" s="155" t="s">
        <v>738</v>
      </c>
      <c r="C33" s="153">
        <f t="shared" si="0"/>
        <v>150</v>
      </c>
      <c r="D33" s="153">
        <v>150</v>
      </c>
      <c r="E33" s="154"/>
      <c r="F33" s="154">
        <f>SUM(F34)</f>
        <v>0</v>
      </c>
    </row>
    <row r="34" s="139" customFormat="1" ht="20" customHeight="1" spans="1:6">
      <c r="A34" s="155" t="s">
        <v>739</v>
      </c>
      <c r="B34" s="155" t="s">
        <v>740</v>
      </c>
      <c r="C34" s="153">
        <f t="shared" si="0"/>
        <v>4253</v>
      </c>
      <c r="D34" s="153">
        <v>4253</v>
      </c>
      <c r="E34" s="154"/>
      <c r="F34" s="156"/>
    </row>
    <row r="35" s="139" customFormat="1" ht="20" customHeight="1" spans="1:6">
      <c r="A35" s="155" t="s">
        <v>741</v>
      </c>
      <c r="B35" s="155" t="s">
        <v>742</v>
      </c>
      <c r="C35" s="153">
        <f t="shared" si="0"/>
        <v>17</v>
      </c>
      <c r="D35" s="153">
        <v>17</v>
      </c>
      <c r="E35" s="154"/>
      <c r="F35" s="154">
        <f>SUM(F36:F36)</f>
        <v>0</v>
      </c>
    </row>
    <row r="36" s="139" customFormat="1" ht="20" customHeight="1" spans="1:6">
      <c r="A36" s="155" t="s">
        <v>743</v>
      </c>
      <c r="B36" s="155" t="s">
        <v>744</v>
      </c>
      <c r="C36" s="153">
        <f t="shared" si="0"/>
        <v>960</v>
      </c>
      <c r="D36" s="153">
        <v>960</v>
      </c>
      <c r="E36" s="154"/>
      <c r="F36" s="156"/>
    </row>
    <row r="37" s="139" customFormat="1" ht="20" customHeight="1" spans="1:6">
      <c r="A37" s="155" t="s">
        <v>745</v>
      </c>
      <c r="B37" s="155" t="s">
        <v>746</v>
      </c>
      <c r="C37" s="153">
        <f t="shared" si="0"/>
        <v>890</v>
      </c>
      <c r="D37" s="153">
        <v>890</v>
      </c>
      <c r="E37" s="154"/>
      <c r="F37" s="154">
        <f>SUM(F38:F40)</f>
        <v>0</v>
      </c>
    </row>
    <row r="38" s="139" customFormat="1" ht="20" customHeight="1" spans="1:6">
      <c r="A38" s="155" t="s">
        <v>747</v>
      </c>
      <c r="B38" s="155" t="s">
        <v>748</v>
      </c>
      <c r="C38" s="153">
        <f t="shared" si="0"/>
        <v>42</v>
      </c>
      <c r="D38" s="153">
        <v>42</v>
      </c>
      <c r="E38" s="154"/>
      <c r="F38" s="156"/>
    </row>
    <row r="39" s="139" customFormat="1" ht="20" customHeight="1" spans="1:6">
      <c r="A39" s="155" t="s">
        <v>749</v>
      </c>
      <c r="B39" s="155" t="s">
        <v>750</v>
      </c>
      <c r="C39" s="153">
        <f t="shared" si="0"/>
        <v>28</v>
      </c>
      <c r="D39" s="153">
        <v>28</v>
      </c>
      <c r="E39" s="154"/>
      <c r="F39" s="156"/>
    </row>
    <row r="40" s="139" customFormat="1" ht="20" customHeight="1" spans="1:6">
      <c r="A40" s="155" t="s">
        <v>751</v>
      </c>
      <c r="B40" s="155" t="s">
        <v>752</v>
      </c>
      <c r="C40" s="153">
        <f t="shared" si="0"/>
        <v>736</v>
      </c>
      <c r="D40" s="153">
        <v>736</v>
      </c>
      <c r="E40" s="154"/>
      <c r="F40" s="156"/>
    </row>
    <row r="41" s="139" customFormat="1" ht="20" customHeight="1" spans="1:6">
      <c r="A41" s="155" t="s">
        <v>753</v>
      </c>
      <c r="B41" s="155" t="s">
        <v>754</v>
      </c>
      <c r="C41" s="153">
        <f t="shared" si="0"/>
        <v>375</v>
      </c>
      <c r="D41" s="153">
        <v>375</v>
      </c>
      <c r="E41" s="154"/>
      <c r="F41" s="154">
        <f>SUM(F42:F43)</f>
        <v>0</v>
      </c>
    </row>
    <row r="42" s="139" customFormat="1" ht="20" customHeight="1" spans="1:6">
      <c r="A42" s="155" t="s">
        <v>755</v>
      </c>
      <c r="B42" s="155" t="s">
        <v>756</v>
      </c>
      <c r="C42" s="153">
        <f t="shared" si="0"/>
        <v>361</v>
      </c>
      <c r="D42" s="153">
        <v>361</v>
      </c>
      <c r="E42" s="154"/>
      <c r="F42" s="156"/>
    </row>
    <row r="43" s="139" customFormat="1" ht="20" customHeight="1" spans="1:6">
      <c r="A43" s="155" t="s">
        <v>757</v>
      </c>
      <c r="B43" s="155" t="s">
        <v>758</v>
      </c>
      <c r="C43" s="153">
        <f t="shared" si="0"/>
        <v>4117</v>
      </c>
      <c r="D43" s="153">
        <v>4117</v>
      </c>
      <c r="E43" s="154"/>
      <c r="F43" s="156"/>
    </row>
    <row r="44" s="139" customFormat="1" ht="20" customHeight="1" spans="1:6">
      <c r="A44" s="155" t="s">
        <v>759</v>
      </c>
      <c r="B44" s="155" t="s">
        <v>760</v>
      </c>
      <c r="C44" s="153">
        <f t="shared" si="0"/>
        <v>2117</v>
      </c>
      <c r="D44" s="153">
        <v>2117</v>
      </c>
      <c r="E44" s="154"/>
      <c r="F44" s="154">
        <f>SUM(F45)</f>
        <v>0</v>
      </c>
    </row>
    <row r="45" s="139" customFormat="1" ht="20" customHeight="1" spans="1:6">
      <c r="A45" s="155" t="s">
        <v>761</v>
      </c>
      <c r="B45" s="155" t="s">
        <v>762</v>
      </c>
      <c r="C45" s="153">
        <f t="shared" si="0"/>
        <v>2000</v>
      </c>
      <c r="D45" s="153">
        <v>2000</v>
      </c>
      <c r="E45" s="154"/>
      <c r="F45" s="156"/>
    </row>
    <row r="46" s="139" customFormat="1" ht="20" customHeight="1" spans="1:6">
      <c r="A46" s="155" t="s">
        <v>763</v>
      </c>
      <c r="B46" s="155" t="s">
        <v>764</v>
      </c>
      <c r="C46" s="153">
        <f t="shared" si="0"/>
        <v>33684</v>
      </c>
      <c r="D46" s="153">
        <v>33684</v>
      </c>
      <c r="E46" s="154"/>
      <c r="F46" s="156"/>
    </row>
    <row r="47" s="139" customFormat="1" ht="20" customHeight="1" spans="1:6">
      <c r="A47" s="155" t="s">
        <v>765</v>
      </c>
      <c r="B47" s="155" t="s">
        <v>766</v>
      </c>
      <c r="C47" s="153">
        <f t="shared" si="0"/>
        <v>10426</v>
      </c>
      <c r="D47" s="153">
        <v>10426</v>
      </c>
      <c r="E47" s="154"/>
      <c r="F47" s="154">
        <f>SUM(F48)</f>
        <v>0</v>
      </c>
    </row>
    <row r="48" s="139" customFormat="1" ht="20" customHeight="1" spans="1:6">
      <c r="A48" s="155" t="s">
        <v>767</v>
      </c>
      <c r="B48" s="155" t="s">
        <v>768</v>
      </c>
      <c r="C48" s="153">
        <f t="shared" si="0"/>
        <v>500</v>
      </c>
      <c r="D48" s="153">
        <v>500</v>
      </c>
      <c r="E48" s="154"/>
      <c r="F48" s="156"/>
    </row>
    <row r="49" s="139" customFormat="1" ht="20" customHeight="1" spans="1:6">
      <c r="A49" s="155" t="s">
        <v>769</v>
      </c>
      <c r="B49" s="155" t="s">
        <v>770</v>
      </c>
      <c r="C49" s="153">
        <f t="shared" si="0"/>
        <v>1423</v>
      </c>
      <c r="D49" s="153">
        <v>1423</v>
      </c>
      <c r="E49" s="154"/>
      <c r="F49" s="154">
        <f>SUM(F50)</f>
        <v>0</v>
      </c>
    </row>
    <row r="50" s="139" customFormat="1" ht="20" customHeight="1" spans="1:6">
      <c r="A50" s="155" t="s">
        <v>771</v>
      </c>
      <c r="B50" s="155" t="s">
        <v>772</v>
      </c>
      <c r="C50" s="153">
        <f t="shared" si="0"/>
        <v>20779</v>
      </c>
      <c r="D50" s="153">
        <v>20779</v>
      </c>
      <c r="E50" s="154"/>
      <c r="F50" s="156"/>
    </row>
    <row r="51" s="139" customFormat="1" ht="20" customHeight="1" spans="1:6">
      <c r="A51" s="155" t="s">
        <v>773</v>
      </c>
      <c r="B51" s="155" t="s">
        <v>774</v>
      </c>
      <c r="C51" s="153">
        <f t="shared" si="0"/>
        <v>425</v>
      </c>
      <c r="D51" s="153">
        <v>425</v>
      </c>
      <c r="E51" s="154"/>
      <c r="F51" s="156"/>
    </row>
    <row r="52" s="139" customFormat="1" ht="20" customHeight="1" spans="1:6">
      <c r="A52" s="155" t="s">
        <v>775</v>
      </c>
      <c r="B52" s="155" t="s">
        <v>776</v>
      </c>
      <c r="C52" s="153">
        <f t="shared" si="0"/>
        <v>131</v>
      </c>
      <c r="D52" s="153">
        <v>131</v>
      </c>
      <c r="E52" s="154"/>
      <c r="F52" s="156"/>
    </row>
    <row r="53" s="139" customFormat="1" ht="20" customHeight="1" spans="1:6">
      <c r="A53" s="155" t="s">
        <v>777</v>
      </c>
      <c r="B53" s="155" t="s">
        <v>778</v>
      </c>
      <c r="C53" s="153">
        <f t="shared" si="0"/>
        <v>7235</v>
      </c>
      <c r="D53" s="153">
        <v>7235</v>
      </c>
      <c r="E53" s="154"/>
      <c r="F53" s="156"/>
    </row>
    <row r="54" s="139" customFormat="1" ht="20" customHeight="1" spans="1:6">
      <c r="A54" s="155" t="s">
        <v>779</v>
      </c>
      <c r="B54" s="155" t="s">
        <v>780</v>
      </c>
      <c r="C54" s="153">
        <f t="shared" si="0"/>
        <v>7000</v>
      </c>
      <c r="D54" s="153">
        <v>7000</v>
      </c>
      <c r="E54" s="154"/>
      <c r="F54" s="156"/>
    </row>
    <row r="55" s="139" customFormat="1" ht="20" customHeight="1" spans="1:6">
      <c r="A55" s="155" t="s">
        <v>781</v>
      </c>
      <c r="B55" s="155" t="s">
        <v>782</v>
      </c>
      <c r="C55" s="153">
        <f t="shared" si="0"/>
        <v>235</v>
      </c>
      <c r="D55" s="153">
        <v>235</v>
      </c>
      <c r="E55" s="154"/>
      <c r="F55" s="156"/>
    </row>
    <row r="56" s="139" customFormat="1" ht="20" customHeight="1" spans="1:6">
      <c r="A56" s="155" t="s">
        <v>783</v>
      </c>
      <c r="B56" s="155" t="s">
        <v>784</v>
      </c>
      <c r="C56" s="153">
        <f t="shared" si="0"/>
        <v>3552</v>
      </c>
      <c r="D56" s="153">
        <v>3552</v>
      </c>
      <c r="E56" s="154"/>
      <c r="F56" s="156"/>
    </row>
    <row r="57" s="139" customFormat="1" ht="20" customHeight="1" spans="1:6">
      <c r="A57" s="155" t="s">
        <v>785</v>
      </c>
      <c r="B57" s="155" t="s">
        <v>786</v>
      </c>
      <c r="C57" s="153">
        <f t="shared" si="0"/>
        <v>1969</v>
      </c>
      <c r="D57" s="153">
        <v>1969</v>
      </c>
      <c r="E57" s="154"/>
      <c r="F57" s="156"/>
    </row>
    <row r="58" s="139" customFormat="1" ht="20" customHeight="1" spans="1:6">
      <c r="A58" s="155" t="s">
        <v>787</v>
      </c>
      <c r="B58" s="155" t="s">
        <v>788</v>
      </c>
      <c r="C58" s="153">
        <f t="shared" si="0"/>
        <v>1450</v>
      </c>
      <c r="D58" s="153">
        <v>1450</v>
      </c>
      <c r="E58" s="154"/>
      <c r="F58" s="156"/>
    </row>
    <row r="59" s="139" customFormat="1" ht="20" customHeight="1" spans="1:6">
      <c r="A59" s="155" t="s">
        <v>789</v>
      </c>
      <c r="B59" s="155" t="s">
        <v>790</v>
      </c>
      <c r="C59" s="153">
        <f t="shared" si="0"/>
        <v>133</v>
      </c>
      <c r="D59" s="153">
        <v>133</v>
      </c>
      <c r="E59" s="154"/>
      <c r="F59" s="156"/>
    </row>
    <row r="60" s="139" customFormat="1" ht="20" customHeight="1" spans="1:6">
      <c r="A60" s="155" t="s">
        <v>791</v>
      </c>
      <c r="B60" s="155" t="s">
        <v>792</v>
      </c>
      <c r="C60" s="153">
        <f t="shared" si="0"/>
        <v>74</v>
      </c>
      <c r="D60" s="153">
        <v>74</v>
      </c>
      <c r="E60" s="154"/>
      <c r="F60" s="156"/>
    </row>
    <row r="61" s="139" customFormat="1" ht="20" customHeight="1" spans="1:6">
      <c r="A61" s="155" t="s">
        <v>793</v>
      </c>
      <c r="B61" s="155" t="s">
        <v>794</v>
      </c>
      <c r="C61" s="153">
        <f t="shared" si="0"/>
        <v>74</v>
      </c>
      <c r="D61" s="153">
        <v>74</v>
      </c>
      <c r="E61" s="154"/>
      <c r="F61" s="156"/>
    </row>
    <row r="62" s="139" customFormat="1" ht="20" customHeight="1" spans="1:6">
      <c r="A62" s="155" t="s">
        <v>795</v>
      </c>
      <c r="B62" s="155" t="s">
        <v>796</v>
      </c>
      <c r="C62" s="153">
        <f t="shared" si="0"/>
        <v>993</v>
      </c>
      <c r="D62" s="153">
        <v>993</v>
      </c>
      <c r="E62" s="154"/>
      <c r="F62" s="156"/>
    </row>
    <row r="63" s="139" customFormat="1" ht="20" customHeight="1" spans="1:6">
      <c r="A63" s="155" t="s">
        <v>797</v>
      </c>
      <c r="B63" s="155" t="s">
        <v>798</v>
      </c>
      <c r="C63" s="153">
        <f t="shared" si="0"/>
        <v>993</v>
      </c>
      <c r="D63" s="153">
        <v>993</v>
      </c>
      <c r="E63" s="154"/>
      <c r="F63" s="156"/>
    </row>
    <row r="64" s="139" customFormat="1" ht="20" customHeight="1" spans="1:6">
      <c r="A64" s="155" t="s">
        <v>799</v>
      </c>
      <c r="B64" s="155" t="s">
        <v>800</v>
      </c>
      <c r="C64" s="153">
        <f t="shared" si="0"/>
        <v>60</v>
      </c>
      <c r="D64" s="153">
        <v>60</v>
      </c>
      <c r="E64" s="154"/>
      <c r="F64" s="156"/>
    </row>
    <row r="65" s="139" customFormat="1" ht="20" customHeight="1" spans="1:6">
      <c r="A65" s="155" t="s">
        <v>801</v>
      </c>
      <c r="B65" s="155" t="s">
        <v>802</v>
      </c>
      <c r="C65" s="153">
        <f t="shared" si="0"/>
        <v>60</v>
      </c>
      <c r="D65" s="153">
        <v>60</v>
      </c>
      <c r="E65" s="154"/>
      <c r="F65" s="156"/>
    </row>
    <row r="66" s="139" customFormat="1" ht="20" customHeight="1" spans="1:6">
      <c r="A66" s="155" t="s">
        <v>803</v>
      </c>
      <c r="B66" s="155" t="s">
        <v>804</v>
      </c>
      <c r="C66" s="153">
        <f t="shared" si="0"/>
        <v>532</v>
      </c>
      <c r="D66" s="153">
        <v>532</v>
      </c>
      <c r="E66" s="154"/>
      <c r="F66" s="156"/>
    </row>
    <row r="67" s="139" customFormat="1" ht="20" customHeight="1" spans="1:6">
      <c r="A67" s="155" t="s">
        <v>565</v>
      </c>
      <c r="B67" s="155" t="s">
        <v>805</v>
      </c>
      <c r="C67" s="153">
        <f t="shared" si="0"/>
        <v>532</v>
      </c>
      <c r="D67" s="153">
        <v>532</v>
      </c>
      <c r="E67" s="154"/>
      <c r="F67" s="156"/>
    </row>
    <row r="68" s="139" customFormat="1" ht="20" customHeight="1" spans="1:6">
      <c r="A68" s="155" t="s">
        <v>806</v>
      </c>
      <c r="B68" s="155" t="s">
        <v>807</v>
      </c>
      <c r="C68" s="153">
        <f t="shared" si="0"/>
        <v>34282</v>
      </c>
      <c r="D68" s="153"/>
      <c r="E68" s="154">
        <v>34282</v>
      </c>
      <c r="F68" s="156"/>
    </row>
    <row r="69" s="139" customFormat="1" ht="20" customHeight="1" spans="1:6">
      <c r="A69" s="155" t="s">
        <v>808</v>
      </c>
      <c r="B69" s="158">
        <v>23002</v>
      </c>
      <c r="C69" s="153">
        <f t="shared" si="0"/>
        <v>34282</v>
      </c>
      <c r="D69" s="153"/>
      <c r="E69" s="154">
        <v>34282</v>
      </c>
      <c r="F69" s="156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A3" sqref="$A3:$XFD3"/>
    </sheetView>
  </sheetViews>
  <sheetFormatPr defaultColWidth="9" defaultRowHeight="14.25" outlineLevelCol="2"/>
  <cols>
    <col min="1" max="1" width="46.125" style="100" customWidth="1"/>
    <col min="2" max="2" width="35.625" style="100" customWidth="1"/>
    <col min="3" max="3" width="34.875" style="100" customWidth="1"/>
    <col min="4" max="16384" width="9" style="100"/>
  </cols>
  <sheetData>
    <row r="1" ht="28.5" spans="1:3">
      <c r="A1" s="129" t="s">
        <v>809</v>
      </c>
      <c r="B1" s="129"/>
      <c r="C1" s="129"/>
    </row>
    <row r="2" spans="1:3">
      <c r="A2" s="120" t="s">
        <v>810</v>
      </c>
      <c r="B2" s="130"/>
      <c r="C2" s="121" t="s">
        <v>2</v>
      </c>
    </row>
    <row r="3" ht="26" customHeight="1" spans="1:3">
      <c r="A3" s="131" t="s">
        <v>676</v>
      </c>
      <c r="B3" s="131" t="s">
        <v>811</v>
      </c>
      <c r="C3" s="131" t="s">
        <v>33</v>
      </c>
    </row>
    <row r="4" spans="1:3">
      <c r="A4" s="132" t="s">
        <v>657</v>
      </c>
      <c r="B4" s="133">
        <v>148289</v>
      </c>
      <c r="C4" s="117"/>
    </row>
    <row r="5" spans="1:3">
      <c r="A5" s="134" t="s">
        <v>812</v>
      </c>
      <c r="B5" s="133">
        <v>60032</v>
      </c>
      <c r="C5" s="117"/>
    </row>
    <row r="6" spans="1:3">
      <c r="A6" s="135" t="s">
        <v>813</v>
      </c>
      <c r="B6" s="133">
        <v>40424</v>
      </c>
      <c r="C6" s="117"/>
    </row>
    <row r="7" spans="1:3">
      <c r="A7" s="135" t="s">
        <v>814</v>
      </c>
      <c r="B7" s="133">
        <v>10340</v>
      </c>
      <c r="C7" s="117"/>
    </row>
    <row r="8" spans="1:3">
      <c r="A8" s="135" t="s">
        <v>815</v>
      </c>
      <c r="B8" s="133">
        <v>5025</v>
      </c>
      <c r="C8" s="117"/>
    </row>
    <row r="9" spans="1:3">
      <c r="A9" s="135" t="s">
        <v>816</v>
      </c>
      <c r="B9" s="133">
        <v>4243</v>
      </c>
      <c r="C9" s="117"/>
    </row>
    <row r="10" spans="1:3">
      <c r="A10" s="134" t="s">
        <v>817</v>
      </c>
      <c r="B10" s="133">
        <v>8656</v>
      </c>
      <c r="C10" s="117"/>
    </row>
    <row r="11" spans="1:3">
      <c r="A11" s="135" t="s">
        <v>818</v>
      </c>
      <c r="B11" s="133">
        <v>6533</v>
      </c>
      <c r="C11" s="117"/>
    </row>
    <row r="12" spans="1:3">
      <c r="A12" s="135" t="s">
        <v>819</v>
      </c>
      <c r="B12" s="133">
        <v>15</v>
      </c>
      <c r="C12" s="117"/>
    </row>
    <row r="13" spans="1:3">
      <c r="A13" s="135" t="s">
        <v>820</v>
      </c>
      <c r="B13" s="133">
        <v>16</v>
      </c>
      <c r="C13" s="117"/>
    </row>
    <row r="14" spans="1:3">
      <c r="A14" s="135" t="s">
        <v>821</v>
      </c>
      <c r="B14" s="133">
        <v>1</v>
      </c>
      <c r="C14" s="117"/>
    </row>
    <row r="15" spans="1:3">
      <c r="A15" s="135" t="s">
        <v>822</v>
      </c>
      <c r="B15" s="133">
        <v>13</v>
      </c>
      <c r="C15" s="117"/>
    </row>
    <row r="16" spans="1:3">
      <c r="A16" s="135" t="s">
        <v>823</v>
      </c>
      <c r="B16" s="133">
        <v>3</v>
      </c>
      <c r="C16" s="117"/>
    </row>
    <row r="17" spans="1:3">
      <c r="A17" s="135" t="s">
        <v>824</v>
      </c>
      <c r="B17" s="133">
        <v>6</v>
      </c>
      <c r="C17" s="117"/>
    </row>
    <row r="18" spans="1:3">
      <c r="A18" s="135" t="s">
        <v>825</v>
      </c>
      <c r="B18" s="133">
        <v>903</v>
      </c>
      <c r="C18" s="117"/>
    </row>
    <row r="19" spans="1:3">
      <c r="A19" s="135" t="s">
        <v>826</v>
      </c>
      <c r="B19" s="133">
        <v>21</v>
      </c>
      <c r="C19" s="117"/>
    </row>
    <row r="20" spans="1:3">
      <c r="A20" s="135" t="s">
        <v>827</v>
      </c>
      <c r="B20" s="133">
        <v>1145</v>
      </c>
      <c r="C20" s="117"/>
    </row>
    <row r="21" spans="1:3">
      <c r="A21" s="134" t="s">
        <v>828</v>
      </c>
      <c r="B21" s="133">
        <v>76203</v>
      </c>
      <c r="C21" s="117"/>
    </row>
    <row r="22" spans="1:3">
      <c r="A22" s="135" t="s">
        <v>829</v>
      </c>
      <c r="B22" s="133">
        <v>68993</v>
      </c>
      <c r="C22" s="117"/>
    </row>
    <row r="23" spans="1:3">
      <c r="A23" s="135" t="s">
        <v>830</v>
      </c>
      <c r="B23" s="133">
        <v>7210</v>
      </c>
      <c r="C23" s="117"/>
    </row>
    <row r="24" spans="1:3">
      <c r="A24" s="134" t="s">
        <v>831</v>
      </c>
      <c r="B24" s="133">
        <v>2</v>
      </c>
      <c r="C24" s="117"/>
    </row>
    <row r="25" spans="1:3">
      <c r="A25" s="135" t="s">
        <v>832</v>
      </c>
      <c r="B25" s="133">
        <v>2</v>
      </c>
      <c r="C25" s="117"/>
    </row>
    <row r="26" spans="1:3">
      <c r="A26" s="134" t="s">
        <v>833</v>
      </c>
      <c r="B26" s="133">
        <v>3396</v>
      </c>
      <c r="C26" s="117"/>
    </row>
    <row r="27" spans="1:3">
      <c r="A27" s="135" t="s">
        <v>834</v>
      </c>
      <c r="B27" s="133">
        <v>835</v>
      </c>
      <c r="C27" s="117"/>
    </row>
    <row r="28" spans="1:3">
      <c r="A28" s="135" t="s">
        <v>835</v>
      </c>
      <c r="B28" s="133">
        <v>2417</v>
      </c>
      <c r="C28" s="117"/>
    </row>
    <row r="29" spans="1:3">
      <c r="A29" s="135" t="s">
        <v>836</v>
      </c>
      <c r="B29" s="133">
        <v>144</v>
      </c>
      <c r="C29" s="117"/>
    </row>
  </sheetData>
  <autoFilter ref="A3:IN29">
    <extLst/>
  </autoFilter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1、2019市本级收入完成表 </vt:lpstr>
      <vt:lpstr>2、2019市本级公共财政支出执行表</vt:lpstr>
      <vt:lpstr>3、2019市本级政府性基金收入完成表 </vt:lpstr>
      <vt:lpstr>4、2019市本级政府性基金支出情况表执行表 </vt:lpstr>
      <vt:lpstr>5、2019年平衡表</vt:lpstr>
      <vt:lpstr>6、市对县补助</vt:lpstr>
      <vt:lpstr>7、补助明细</vt:lpstr>
      <vt:lpstr>8、安排市县</vt:lpstr>
      <vt:lpstr>9、一般公共预算基本支出经济科目</vt:lpstr>
      <vt:lpstr>10、市对县政府性基金转移支付</vt:lpstr>
      <vt:lpstr>11、政府债务情况表</vt:lpstr>
      <vt:lpstr>12、2019年市本级国有资本经营预算执行表</vt:lpstr>
      <vt:lpstr>13、2019年市本级社会保险基金执行表</vt:lpstr>
      <vt:lpstr>14、2020年1-6月一般公共预算收入完成（全市）</vt:lpstr>
      <vt:lpstr>15、2020年1-6月一般公共预算支出执行（全市）</vt:lpstr>
      <vt:lpstr>16、2020年1-6月政府性基金收入完成（全市）</vt:lpstr>
      <vt:lpstr>17、2020年1-6月政府性基金支出执行（全市）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2017-07-11T02:18:00Z</dcterms:created>
  <dcterms:modified xsi:type="dcterms:W3CDTF">2021-05-24T08:14:30Z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