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7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<sst xmlns="http://schemas.openxmlformats.org/spreadsheetml/2006/main" count="38" uniqueCount="29">
  <si>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附件2</t>
  </si>
  <si>
    <t>吕梁市2021年政府债务限额分配计划表</t>
  </si>
  <si>
    <t>单位：万元</t>
  </si>
  <si>
    <t>县市</t>
  </si>
  <si>
    <t>2020年底政府债务限额</t>
  </si>
  <si>
    <t>2021年提前批新增政府债务限额</t>
  </si>
  <si>
    <t>2021年第二批新增政府债务限额</t>
  </si>
  <si>
    <t>截至2021年底政府债务限额</t>
  </si>
  <si>
    <t>备注</t>
  </si>
  <si>
    <t>合计</t>
  </si>
  <si>
    <t>一般债务</t>
  </si>
  <si>
    <t>专项债务</t>
  </si>
  <si>
    <t>全市合计</t>
  </si>
  <si>
    <t>市本级</t>
  </si>
  <si>
    <t>县市区合计</t>
  </si>
  <si>
    <t>兴县</t>
  </si>
  <si>
    <t>岚县</t>
  </si>
  <si>
    <t>交城县</t>
  </si>
  <si>
    <t>文水县</t>
  </si>
  <si>
    <t>汾阳市</t>
  </si>
  <si>
    <t>孝义市</t>
  </si>
  <si>
    <t>交口县</t>
  </si>
  <si>
    <t>中阳县</t>
  </si>
  <si>
    <t>石楼县</t>
  </si>
  <si>
    <t>柳林县</t>
  </si>
  <si>
    <t>临县</t>
  </si>
  <si>
    <t>方山县</t>
  </si>
  <si>
    <t>离石区</t>
  </si>
  <si>
    <t>备注：2021年政府债务限额=2020年政府债务限额+2021年新增政府债务限额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</si>
</sst>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</numFmts>
  <fonts count="46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7" fontId="0" fillId="0" borderId="0" xfId="0" applyNumberFormat="1" applyAlignment="1">
      <alignment/>
    </xf>
    <xf numFmtId="0" fontId="5" fillId="0" borderId="10" xfId="0" applyFont="1" applyFill="1" applyBorder="1" applyAlignment="1">
      <alignment vertical="center"/>
    </xf>
    <xf numFmtId="179" fontId="0" fillId="0" borderId="0" xfId="0" applyNumberFormat="1" applyAlignment="1">
      <alignment/>
    </xf>
    <xf numFmtId="177" fontId="0" fillId="0" borderId="0" xfId="0" applyNumberForma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汇总　市区在建设工程项目资金情况统计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23"/>
  <sheetViews>
    <sheetView showZeros="0" tabSelected="1" zoomScaleSheetLayoutView="100" workbookViewId="0" topLeftCell="A1">
      <pane xSplit="1" ySplit="7" topLeftCell="B8" activePane="bottomRight" state="frozen"/>
      <selection pane="bottomRight" activeCell="C12" sqref="C12"/>
    </sheetView>
  </sheetViews>
  <sheetFormatPr defaultColWidth="9.00390625" defaultRowHeight="14.25"/>
  <cols>
    <col min="1" max="1" width="9.75390625" style="2" customWidth="1"/>
    <col min="2" max="4" width="13.75390625" style="2" customWidth="1"/>
    <col min="5" max="10" width="10.375" style="2" customWidth="1"/>
    <col min="11" max="13" width="14.125" style="2" customWidth="1"/>
    <col min="14" max="14" width="7.875" style="2" customWidth="1"/>
    <col min="19" max="19" width="10.375" style="0" bestFit="1" customWidth="1"/>
  </cols>
  <sheetData>
    <row r="1" ht="17.25">
      <c r="A1" s="3" t="s">
        <v>0</v>
      </c>
    </row>
    <row r="2" spans="1:14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" t="s">
        <v>2</v>
      </c>
      <c r="N3" s="22"/>
    </row>
    <row r="4" spans="1:14" ht="21" customHeight="1">
      <c r="A4" s="6" t="s">
        <v>3</v>
      </c>
      <c r="B4" s="7" t="s">
        <v>4</v>
      </c>
      <c r="C4" s="7"/>
      <c r="D4" s="8"/>
      <c r="E4" s="7" t="s">
        <v>5</v>
      </c>
      <c r="F4" s="7"/>
      <c r="G4" s="7"/>
      <c r="H4" s="7" t="s">
        <v>6</v>
      </c>
      <c r="I4" s="7"/>
      <c r="J4" s="7"/>
      <c r="K4" s="7" t="s">
        <v>7</v>
      </c>
      <c r="L4" s="7"/>
      <c r="M4" s="7"/>
      <c r="N4" s="14" t="s">
        <v>8</v>
      </c>
    </row>
    <row r="5" spans="1:14" ht="21" customHeight="1">
      <c r="A5" s="9"/>
      <c r="B5" s="10" t="s">
        <v>9</v>
      </c>
      <c r="C5" s="10" t="s">
        <v>10</v>
      </c>
      <c r="D5" s="10" t="s">
        <v>11</v>
      </c>
      <c r="E5" s="11" t="s">
        <v>9</v>
      </c>
      <c r="F5" s="11" t="s">
        <v>10</v>
      </c>
      <c r="G5" s="11" t="s">
        <v>11</v>
      </c>
      <c r="H5" s="11" t="s">
        <v>9</v>
      </c>
      <c r="I5" s="11" t="s">
        <v>10</v>
      </c>
      <c r="J5" s="11" t="s">
        <v>11</v>
      </c>
      <c r="K5" s="7" t="s">
        <v>9</v>
      </c>
      <c r="L5" s="7" t="s">
        <v>10</v>
      </c>
      <c r="M5" s="7" t="s">
        <v>11</v>
      </c>
      <c r="N5" s="14"/>
    </row>
    <row r="6" spans="1:14" ht="21" customHeight="1">
      <c r="A6" s="9"/>
      <c r="B6" s="7"/>
      <c r="C6" s="7"/>
      <c r="D6" s="7"/>
      <c r="E6" s="12"/>
      <c r="F6" s="12"/>
      <c r="G6" s="12"/>
      <c r="H6" s="12"/>
      <c r="I6" s="12"/>
      <c r="J6" s="12"/>
      <c r="K6" s="7"/>
      <c r="L6" s="7"/>
      <c r="M6" s="7"/>
      <c r="N6" s="14"/>
    </row>
    <row r="7" spans="1:14" ht="21" customHeight="1">
      <c r="A7" s="7" t="s">
        <v>12</v>
      </c>
      <c r="B7" s="13">
        <v>3586896.1</v>
      </c>
      <c r="C7" s="13">
        <v>2183660.1</v>
      </c>
      <c r="D7" s="13">
        <v>1403236</v>
      </c>
      <c r="E7" s="14">
        <v>309400</v>
      </c>
      <c r="F7" s="14">
        <f>F8+F9</f>
        <v>108400</v>
      </c>
      <c r="G7" s="14">
        <f>G8+G9</f>
        <v>201000</v>
      </c>
      <c r="H7" s="14">
        <f>I7+J7</f>
        <v>189300</v>
      </c>
      <c r="I7" s="14">
        <f>SUM(I8:I9)</f>
        <v>47900</v>
      </c>
      <c r="J7" s="14">
        <f>SUM(J8:J9)</f>
        <v>141400</v>
      </c>
      <c r="K7" s="23">
        <f>E7+H7+B7</f>
        <v>4085596.1</v>
      </c>
      <c r="L7" s="23">
        <f>F7+I7+C7</f>
        <v>2339960.1</v>
      </c>
      <c r="M7" s="23">
        <f>G7+J7+D7</f>
        <v>1745636</v>
      </c>
      <c r="N7" s="24"/>
    </row>
    <row r="8" spans="1:14" ht="21" customHeight="1">
      <c r="A8" s="15" t="s">
        <v>13</v>
      </c>
      <c r="B8" s="16">
        <f>C8+D8</f>
        <v>1027147.62</v>
      </c>
      <c r="C8" s="16">
        <v>738179.62</v>
      </c>
      <c r="D8" s="16">
        <v>288968</v>
      </c>
      <c r="E8" s="17">
        <v>65200</v>
      </c>
      <c r="F8" s="17">
        <v>55000</v>
      </c>
      <c r="G8" s="17">
        <v>10200</v>
      </c>
      <c r="H8" s="17">
        <f aca="true" t="shared" si="0" ref="H8:H22">I8+J8</f>
        <v>59400</v>
      </c>
      <c r="I8" s="17"/>
      <c r="J8" s="17">
        <v>59400</v>
      </c>
      <c r="K8" s="25">
        <f>E8+H8+B8</f>
        <v>1151747.62</v>
      </c>
      <c r="L8" s="25">
        <f aca="true" t="shared" si="1" ref="L8:L22">F8+I8+C8</f>
        <v>793179.62</v>
      </c>
      <c r="M8" s="25">
        <f aca="true" t="shared" si="2" ref="M8:M22">G8+J8+D8</f>
        <v>358568</v>
      </c>
      <c r="N8" s="26"/>
    </row>
    <row r="9" spans="1:14" ht="21" customHeight="1">
      <c r="A9" s="18" t="s">
        <v>14</v>
      </c>
      <c r="B9" s="16">
        <f>C9+D9</f>
        <v>2559748.4800000004</v>
      </c>
      <c r="C9" s="13">
        <f>C10+C11+C12+C13+C14+C15+C16+C17+C19+C18+C20+C21+C22</f>
        <v>1445480.4800000002</v>
      </c>
      <c r="D9" s="13">
        <f>D10+D11+D12+D13+D14+D15+D16+D17+D19+D18+D20+D21+D22</f>
        <v>1114268</v>
      </c>
      <c r="E9" s="14">
        <f>E10+E11+E12+E13+E14+E15+E16+E17+E18+E19+E20+E21+E22</f>
        <v>244200</v>
      </c>
      <c r="F9" s="14">
        <f>F10+F11+F12+F13+F14+F15+F16+F17+F18+F19+F20+F21+F22</f>
        <v>53400</v>
      </c>
      <c r="G9" s="14">
        <f>G10+G11+G12+G13+G14+G15+G16+G17+G18+G19+G20+G21+G22</f>
        <v>190800</v>
      </c>
      <c r="H9" s="14">
        <f t="shared" si="0"/>
        <v>129900</v>
      </c>
      <c r="I9" s="14">
        <f>SUM(I10:I22)</f>
        <v>47900</v>
      </c>
      <c r="J9" s="14">
        <f>SUM(J10:J22)</f>
        <v>82000</v>
      </c>
      <c r="K9" s="23">
        <f aca="true" t="shared" si="3" ref="K8:K22">E9+H9+B9</f>
        <v>2933848.4800000004</v>
      </c>
      <c r="L9" s="23">
        <f t="shared" si="1"/>
        <v>1546780.4800000002</v>
      </c>
      <c r="M9" s="23">
        <f t="shared" si="2"/>
        <v>1387068</v>
      </c>
      <c r="N9" s="24"/>
    </row>
    <row r="10" spans="1:17" ht="21" customHeight="1">
      <c r="A10" s="15" t="s">
        <v>15</v>
      </c>
      <c r="B10" s="16">
        <f aca="true" t="shared" si="4" ref="B9:B22">C10+D10</f>
        <v>186148.2</v>
      </c>
      <c r="C10" s="16">
        <v>81048.2</v>
      </c>
      <c r="D10" s="16">
        <v>105100</v>
      </c>
      <c r="E10" s="17">
        <f>F10+G10</f>
        <v>34300</v>
      </c>
      <c r="F10" s="17">
        <v>4000</v>
      </c>
      <c r="G10" s="17">
        <v>30300</v>
      </c>
      <c r="H10" s="17">
        <f t="shared" si="0"/>
        <v>8500</v>
      </c>
      <c r="I10" s="17">
        <v>7000</v>
      </c>
      <c r="J10" s="17">
        <v>1500</v>
      </c>
      <c r="K10" s="25">
        <f t="shared" si="3"/>
        <v>228948.2</v>
      </c>
      <c r="L10" s="25">
        <f t="shared" si="1"/>
        <v>92048.2</v>
      </c>
      <c r="M10" s="25">
        <f t="shared" si="2"/>
        <v>136900</v>
      </c>
      <c r="N10" s="26"/>
      <c r="O10" s="27"/>
      <c r="Q10" s="27"/>
    </row>
    <row r="11" spans="1:17" ht="21" customHeight="1">
      <c r="A11" s="15" t="s">
        <v>16</v>
      </c>
      <c r="B11" s="16">
        <f t="shared" si="4"/>
        <v>70539.8</v>
      </c>
      <c r="C11" s="16">
        <v>38439.8</v>
      </c>
      <c r="D11" s="16">
        <v>32100</v>
      </c>
      <c r="E11" s="17">
        <f aca="true" t="shared" si="5" ref="E11:E22">F11+G11</f>
        <v>2700</v>
      </c>
      <c r="F11" s="17">
        <v>2700</v>
      </c>
      <c r="G11" s="17"/>
      <c r="H11" s="17">
        <f t="shared" si="0"/>
        <v>5200</v>
      </c>
      <c r="I11" s="17">
        <v>3500</v>
      </c>
      <c r="J11" s="17">
        <v>1700</v>
      </c>
      <c r="K11" s="25">
        <f t="shared" si="3"/>
        <v>78439.8</v>
      </c>
      <c r="L11" s="25">
        <f t="shared" si="1"/>
        <v>44639.8</v>
      </c>
      <c r="M11" s="25">
        <f t="shared" si="2"/>
        <v>33800</v>
      </c>
      <c r="N11" s="28"/>
      <c r="O11" s="27"/>
      <c r="Q11" s="27"/>
    </row>
    <row r="12" spans="1:17" ht="21" customHeight="1">
      <c r="A12" s="15" t="s">
        <v>17</v>
      </c>
      <c r="B12" s="16">
        <f t="shared" si="4"/>
        <v>115709.77</v>
      </c>
      <c r="C12" s="16">
        <v>66741.77</v>
      </c>
      <c r="D12" s="16">
        <v>48968</v>
      </c>
      <c r="E12" s="17">
        <f t="shared" si="5"/>
        <v>17400</v>
      </c>
      <c r="F12" s="17">
        <v>2800</v>
      </c>
      <c r="G12" s="17">
        <v>14600</v>
      </c>
      <c r="H12" s="17">
        <f t="shared" si="0"/>
        <v>6000</v>
      </c>
      <c r="I12" s="17">
        <v>4400</v>
      </c>
      <c r="J12" s="17">
        <v>1600</v>
      </c>
      <c r="K12" s="25">
        <f t="shared" si="3"/>
        <v>139109.77000000002</v>
      </c>
      <c r="L12" s="25">
        <f t="shared" si="1"/>
        <v>73941.77</v>
      </c>
      <c r="M12" s="25">
        <f t="shared" si="2"/>
        <v>65168</v>
      </c>
      <c r="N12" s="28"/>
      <c r="O12" s="27"/>
      <c r="Q12" s="27"/>
    </row>
    <row r="13" spans="1:17" ht="21" customHeight="1">
      <c r="A13" s="15" t="s">
        <v>18</v>
      </c>
      <c r="B13" s="16">
        <f t="shared" si="4"/>
        <v>123391.4</v>
      </c>
      <c r="C13" s="16">
        <v>62691.4</v>
      </c>
      <c r="D13" s="16">
        <v>60700</v>
      </c>
      <c r="E13" s="17">
        <f t="shared" si="5"/>
        <v>42600</v>
      </c>
      <c r="F13" s="17">
        <v>4400</v>
      </c>
      <c r="G13" s="17">
        <v>38200</v>
      </c>
      <c r="H13" s="17">
        <f t="shared" si="0"/>
        <v>4400</v>
      </c>
      <c r="I13" s="17">
        <v>2600</v>
      </c>
      <c r="J13" s="17">
        <v>1800</v>
      </c>
      <c r="K13" s="25">
        <f t="shared" si="3"/>
        <v>170391.4</v>
      </c>
      <c r="L13" s="25">
        <f t="shared" si="1"/>
        <v>69691.4</v>
      </c>
      <c r="M13" s="25">
        <f t="shared" si="2"/>
        <v>100700</v>
      </c>
      <c r="N13" s="28"/>
      <c r="O13" s="27"/>
      <c r="Q13" s="27"/>
    </row>
    <row r="14" spans="1:17" ht="21" customHeight="1">
      <c r="A14" s="15" t="s">
        <v>19</v>
      </c>
      <c r="B14" s="16">
        <f t="shared" si="4"/>
        <v>296611.86</v>
      </c>
      <c r="C14" s="16">
        <v>205611.86</v>
      </c>
      <c r="D14" s="16">
        <v>91000</v>
      </c>
      <c r="E14" s="17">
        <f t="shared" si="5"/>
        <v>6500</v>
      </c>
      <c r="F14" s="17">
        <v>2600</v>
      </c>
      <c r="G14" s="17">
        <v>3900</v>
      </c>
      <c r="H14" s="17">
        <f t="shared" si="0"/>
        <v>3900</v>
      </c>
      <c r="I14" s="17">
        <v>2700</v>
      </c>
      <c r="J14" s="17">
        <v>1200</v>
      </c>
      <c r="K14" s="25">
        <f t="shared" si="3"/>
        <v>307011.86</v>
      </c>
      <c r="L14" s="25">
        <f t="shared" si="1"/>
        <v>210911.86</v>
      </c>
      <c r="M14" s="25">
        <f t="shared" si="2"/>
        <v>96100</v>
      </c>
      <c r="N14" s="28"/>
      <c r="O14" s="29"/>
      <c r="Q14" s="27"/>
    </row>
    <row r="15" spans="1:17" s="1" customFormat="1" ht="21" customHeight="1">
      <c r="A15" s="15" t="s">
        <v>20</v>
      </c>
      <c r="B15" s="16">
        <f t="shared" si="4"/>
        <v>769258.6799999999</v>
      </c>
      <c r="C15" s="16">
        <v>454658.68</v>
      </c>
      <c r="D15" s="16">
        <v>314600</v>
      </c>
      <c r="E15" s="17">
        <f t="shared" si="5"/>
        <v>12700</v>
      </c>
      <c r="F15" s="17">
        <v>4400</v>
      </c>
      <c r="G15" s="17">
        <v>8300</v>
      </c>
      <c r="H15" s="17">
        <f t="shared" si="0"/>
        <v>22000</v>
      </c>
      <c r="I15" s="17">
        <v>4600</v>
      </c>
      <c r="J15" s="17">
        <v>17400</v>
      </c>
      <c r="K15" s="25">
        <f t="shared" si="3"/>
        <v>803958.6799999999</v>
      </c>
      <c r="L15" s="25">
        <f t="shared" si="1"/>
        <v>463658.68</v>
      </c>
      <c r="M15" s="25">
        <f t="shared" si="2"/>
        <v>340300</v>
      </c>
      <c r="N15" s="28"/>
      <c r="O15" s="30"/>
      <c r="Q15" s="30"/>
    </row>
    <row r="16" spans="1:17" ht="21" customHeight="1">
      <c r="A16" s="15" t="s">
        <v>21</v>
      </c>
      <c r="B16" s="16">
        <f t="shared" si="4"/>
        <v>67195.67</v>
      </c>
      <c r="C16" s="16">
        <v>24695.67</v>
      </c>
      <c r="D16" s="16">
        <v>42500</v>
      </c>
      <c r="E16" s="17">
        <f t="shared" si="5"/>
        <v>4500</v>
      </c>
      <c r="F16" s="17">
        <v>4500</v>
      </c>
      <c r="G16" s="17"/>
      <c r="H16" s="17">
        <f t="shared" si="0"/>
        <v>16500</v>
      </c>
      <c r="I16" s="17">
        <v>3600</v>
      </c>
      <c r="J16" s="17">
        <v>12900</v>
      </c>
      <c r="K16" s="25">
        <f t="shared" si="3"/>
        <v>88195.67</v>
      </c>
      <c r="L16" s="25">
        <f t="shared" si="1"/>
        <v>32795.67</v>
      </c>
      <c r="M16" s="25">
        <f t="shared" si="2"/>
        <v>55400</v>
      </c>
      <c r="N16" s="28"/>
      <c r="O16" s="27"/>
      <c r="Q16" s="27"/>
    </row>
    <row r="17" spans="1:17" ht="21" customHeight="1">
      <c r="A17" s="15" t="s">
        <v>22</v>
      </c>
      <c r="B17" s="16">
        <f t="shared" si="4"/>
        <v>81187.41</v>
      </c>
      <c r="C17" s="16">
        <v>38387.41</v>
      </c>
      <c r="D17" s="16">
        <v>42800</v>
      </c>
      <c r="E17" s="17">
        <f t="shared" si="5"/>
        <v>2600</v>
      </c>
      <c r="F17" s="17">
        <v>2600</v>
      </c>
      <c r="G17" s="17"/>
      <c r="H17" s="17">
        <f t="shared" si="0"/>
        <v>13000</v>
      </c>
      <c r="I17" s="17">
        <v>3000</v>
      </c>
      <c r="J17" s="17">
        <v>10000</v>
      </c>
      <c r="K17" s="25">
        <f t="shared" si="3"/>
        <v>96787.41</v>
      </c>
      <c r="L17" s="25">
        <f t="shared" si="1"/>
        <v>43987.41</v>
      </c>
      <c r="M17" s="25">
        <f t="shared" si="2"/>
        <v>52800</v>
      </c>
      <c r="N17" s="28"/>
      <c r="O17" s="27"/>
      <c r="Q17" s="27"/>
    </row>
    <row r="18" spans="1:17" ht="21" customHeight="1">
      <c r="A18" s="19" t="s">
        <v>23</v>
      </c>
      <c r="B18" s="16">
        <f t="shared" si="4"/>
        <v>106599</v>
      </c>
      <c r="C18" s="20">
        <v>80899</v>
      </c>
      <c r="D18" s="20">
        <v>25700</v>
      </c>
      <c r="E18" s="17">
        <f t="shared" si="5"/>
        <v>5500</v>
      </c>
      <c r="F18" s="17">
        <v>4000</v>
      </c>
      <c r="G18" s="17">
        <v>1500</v>
      </c>
      <c r="H18" s="17">
        <f t="shared" si="0"/>
        <v>26900</v>
      </c>
      <c r="I18" s="17">
        <v>3900</v>
      </c>
      <c r="J18" s="17">
        <v>23000</v>
      </c>
      <c r="K18" s="25">
        <f t="shared" si="3"/>
        <v>138999</v>
      </c>
      <c r="L18" s="25">
        <f t="shared" si="1"/>
        <v>88799</v>
      </c>
      <c r="M18" s="25">
        <f t="shared" si="2"/>
        <v>50200</v>
      </c>
      <c r="N18" s="28"/>
      <c r="O18" s="29"/>
      <c r="Q18" s="27"/>
    </row>
    <row r="19" spans="1:17" ht="21" customHeight="1">
      <c r="A19" s="15" t="s">
        <v>24</v>
      </c>
      <c r="B19" s="16">
        <f t="shared" si="4"/>
        <v>126612.97</v>
      </c>
      <c r="C19" s="16">
        <v>59512.97</v>
      </c>
      <c r="D19" s="16">
        <v>67100</v>
      </c>
      <c r="E19" s="17">
        <f t="shared" si="5"/>
        <v>10100</v>
      </c>
      <c r="F19" s="17">
        <v>3400</v>
      </c>
      <c r="G19" s="17">
        <v>6700</v>
      </c>
      <c r="H19" s="17">
        <f t="shared" si="0"/>
        <v>12800</v>
      </c>
      <c r="I19" s="17">
        <v>2900</v>
      </c>
      <c r="J19" s="17">
        <v>9900</v>
      </c>
      <c r="K19" s="25">
        <f t="shared" si="3"/>
        <v>149512.97</v>
      </c>
      <c r="L19" s="25">
        <f t="shared" si="1"/>
        <v>65812.97</v>
      </c>
      <c r="M19" s="25">
        <f t="shared" si="2"/>
        <v>83700</v>
      </c>
      <c r="N19" s="28"/>
      <c r="O19" s="29"/>
      <c r="Q19" s="27"/>
    </row>
    <row r="20" spans="1:17" ht="21" customHeight="1">
      <c r="A20" s="15" t="s">
        <v>25</v>
      </c>
      <c r="B20" s="16">
        <f t="shared" si="4"/>
        <v>266225.13</v>
      </c>
      <c r="C20" s="16">
        <v>127725.13</v>
      </c>
      <c r="D20" s="16">
        <v>138500</v>
      </c>
      <c r="E20" s="17">
        <f t="shared" si="5"/>
        <v>41000</v>
      </c>
      <c r="F20" s="17">
        <v>4500</v>
      </c>
      <c r="G20" s="17">
        <v>36500</v>
      </c>
      <c r="H20" s="17">
        <f t="shared" si="0"/>
        <v>3800</v>
      </c>
      <c r="I20" s="17">
        <v>3800</v>
      </c>
      <c r="J20" s="17">
        <v>0</v>
      </c>
      <c r="K20" s="25">
        <f t="shared" si="3"/>
        <v>311025.13</v>
      </c>
      <c r="L20" s="25">
        <f t="shared" si="1"/>
        <v>136025.13</v>
      </c>
      <c r="M20" s="25">
        <f t="shared" si="2"/>
        <v>175000</v>
      </c>
      <c r="N20" s="28"/>
      <c r="O20" s="27"/>
      <c r="Q20" s="27"/>
    </row>
    <row r="21" spans="1:17" ht="21" customHeight="1">
      <c r="A21" s="15" t="s">
        <v>26</v>
      </c>
      <c r="B21" s="16">
        <f t="shared" si="4"/>
        <v>151449</v>
      </c>
      <c r="C21" s="16">
        <v>66249</v>
      </c>
      <c r="D21" s="16">
        <v>85200</v>
      </c>
      <c r="E21" s="17">
        <f t="shared" si="5"/>
        <v>20900</v>
      </c>
      <c r="F21" s="17">
        <v>5500</v>
      </c>
      <c r="G21" s="17">
        <v>15400</v>
      </c>
      <c r="H21" s="17">
        <f t="shared" si="0"/>
        <v>3600</v>
      </c>
      <c r="I21" s="17">
        <v>2600</v>
      </c>
      <c r="J21" s="17">
        <v>1000</v>
      </c>
      <c r="K21" s="25">
        <f t="shared" si="3"/>
        <v>175949</v>
      </c>
      <c r="L21" s="25">
        <f t="shared" si="1"/>
        <v>74349</v>
      </c>
      <c r="M21" s="25">
        <f t="shared" si="2"/>
        <v>101600</v>
      </c>
      <c r="N21" s="28"/>
      <c r="O21" s="27"/>
      <c r="Q21" s="27"/>
    </row>
    <row r="22" spans="1:17" ht="21" customHeight="1">
      <c r="A22" s="15" t="s">
        <v>27</v>
      </c>
      <c r="B22" s="16">
        <f t="shared" si="4"/>
        <v>198819.59</v>
      </c>
      <c r="C22" s="16">
        <v>138819.59</v>
      </c>
      <c r="D22" s="16">
        <v>60000</v>
      </c>
      <c r="E22" s="17">
        <f t="shared" si="5"/>
        <v>43400</v>
      </c>
      <c r="F22" s="17">
        <v>8000</v>
      </c>
      <c r="G22" s="17">
        <v>35400</v>
      </c>
      <c r="H22" s="17">
        <f t="shared" si="0"/>
        <v>3300</v>
      </c>
      <c r="I22" s="17">
        <v>3300</v>
      </c>
      <c r="J22" s="17">
        <v>0</v>
      </c>
      <c r="K22" s="25">
        <f t="shared" si="3"/>
        <v>245519.59</v>
      </c>
      <c r="L22" s="25">
        <f t="shared" si="1"/>
        <v>150119.59</v>
      </c>
      <c r="M22" s="25">
        <f t="shared" si="2"/>
        <v>95400</v>
      </c>
      <c r="N22" s="28"/>
      <c r="O22" s="27"/>
      <c r="Q22" s="27"/>
    </row>
    <row r="23" ht="21" customHeight="1">
      <c r="A23" s="2" t="s">
        <v>28</v>
      </c>
    </row>
  </sheetData>
  <sheetProtection/>
  <mergeCells count="20">
    <mergeCell ref="A2:N2"/>
    <mergeCell ref="M3:N3"/>
    <mergeCell ref="B4:D4"/>
    <mergeCell ref="E4:G4"/>
    <mergeCell ref="H4:J4"/>
    <mergeCell ref="K4:M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38958333333333334" right="0.38958333333333334" top="0.8694444444444445" bottom="0.7395833333333334" header="0.5118055555555555" footer="0.511805555555555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2019-07-29T03:45:49Z</dcterms:created>
  <dcterms:modified xsi:type="dcterms:W3CDTF">2021-12-20T07:11:17Z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I">
    <vt:lpwstr>F0D0413B5CDF4564BCA1C75004EDC83D</vt:lpwstr>
  </property>
</Properties>
</file>