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Print_Titles" localSheetId="0">Sheet1!$4:$5</definedName>
    <definedName name="_xlnm.Print_Area" localSheetId="0">Sheet1!$A$1:$J$26</definedName>
  </definedNames>
  <calcPr calcId="144525"/>
</workbook>
</file>

<file path=xl/comments1.xml><?xml version="1.0" encoding="utf-8"?>
<comments xmlns="http://schemas.openxmlformats.org/spreadsheetml/2006/main">
  <authors>
    <author>greatwall</author>
  </authors>
  <commentList>
    <comment ref="H8" authorId="0">
      <text>
        <r>
          <rPr>
            <b/>
            <sz val="9"/>
            <rFont val="宋体"/>
            <charset val="0"/>
          </rPr>
          <t>greatwall:包含外债</t>
        </r>
      </text>
    </comment>
    <comment ref="H23" authorId="0">
      <text>
        <r>
          <rPr>
            <b/>
            <sz val="9"/>
            <rFont val="宋体"/>
            <charset val="0"/>
          </rPr>
          <t>greatwall:</t>
        </r>
        <r>
          <rPr>
            <sz val="9"/>
            <rFont val="宋体"/>
            <charset val="0"/>
          </rPr>
          <t xml:space="preserve">
调整交城奈林棚户区500 发行500</t>
        </r>
      </text>
    </comment>
    <comment ref="H25" authorId="0">
      <text>
        <r>
          <rPr>
            <b/>
            <sz val="9"/>
            <rFont val="宋体"/>
            <charset val="0"/>
          </rPr>
          <t>greatwall:</t>
        </r>
        <r>
          <rPr>
            <sz val="9"/>
            <rFont val="宋体"/>
            <charset val="0"/>
          </rPr>
          <t xml:space="preserve">
除市本级置换债</t>
        </r>
      </text>
    </comment>
  </commentList>
</comments>
</file>

<file path=xl/sharedStrings.xml><?xml version="1.0" encoding="utf-8"?>
<sst xmlns="http://schemas.openxmlformats.org/spreadsheetml/2006/main" count="56" uniqueCount="45">
  <si>
    <t>附件1</t>
  </si>
  <si>
    <t>吕梁市市本级2026年预算调整方案（草案）</t>
  </si>
  <si>
    <t xml:space="preserve">        </t>
  </si>
  <si>
    <t>单位：万元</t>
  </si>
  <si>
    <t>收  入</t>
  </si>
  <si>
    <t>支  出</t>
  </si>
  <si>
    <t>项目</t>
  </si>
  <si>
    <t>年初预算数</t>
  </si>
  <si>
    <t>本次调整数</t>
  </si>
  <si>
    <t>调整后
预算数</t>
  </si>
  <si>
    <t xml:space="preserve">调整数备注 </t>
  </si>
  <si>
    <t>合计</t>
  </si>
  <si>
    <t>一般公共预算收入</t>
  </si>
  <si>
    <t>一般公共预算支出</t>
  </si>
  <si>
    <t>一、市本级收入</t>
  </si>
  <si>
    <t>一、市本级支出</t>
  </si>
  <si>
    <t xml:space="preserve">    一般公共服务支出</t>
  </si>
  <si>
    <t>调增1815万元：①省级核化侦测防护专业训练场项目1500万元；②吕梁市应急处置指挥平台建设项目315万元</t>
  </si>
  <si>
    <t xml:space="preserve">     公共安全支出</t>
  </si>
  <si>
    <t>调增922万元：①加密网应用系统、一体化实战平台信息化项目922万元</t>
  </si>
  <si>
    <t xml:space="preserve">     农林水支出</t>
  </si>
  <si>
    <t>调增226万元：①北川河（二期）新旧河道连接安装工程215万元；②山西省植树造林项目11万元</t>
  </si>
  <si>
    <t xml:space="preserve">    交通运输支出</t>
  </si>
  <si>
    <t>调增3000万元：①G20青银高速公路新建柳林东互通工程3000万元</t>
  </si>
  <si>
    <t xml:space="preserve">    教育支出</t>
  </si>
  <si>
    <t>调增2264万元：①吕梁二中、英杰中学、吕梁五中三所市直学校消防审验专项经费602万元；②吕梁学院附属高级中学校园维修改造项目740万元；③山西省贺龙中学餐厅新扩建及旧教学楼危房改造等项目经费690万元④吕梁市第一小学沙麻沟校区供电工程建设资金132万元⑤吕梁市师范高等专科学校设施设备购置100万元</t>
  </si>
  <si>
    <t xml:space="preserve">  卫生健康支出</t>
  </si>
  <si>
    <t>调增336万元：①山西省公共卫生项目336万元</t>
  </si>
  <si>
    <t xml:space="preserve">      城乡社区支出</t>
  </si>
  <si>
    <r>
      <t>调增28137万元：①主城到新区快速路项目10421万元；②吕梁市公共文化服务五大中心项目5042万元；③吕梁市新城体育中心建设项目3000万元④吕梁市档案馆、博物馆、地方文化展示馆建设项目2900万元⑤沙麻沟小学操场建设、第三初级中学建设项目701万元⑥文丰路拓宽改造及隧道项目840万元⑦吕梁新区绿化(离石区范围内)建设、新区道路、绿化等项目1146万元⑧吕梁新区医疗卫生园区人行天桥建设项目330万元；⑨山西省2021年黄河流域及重点地区历史遗留废弃矿山环境修复治理项目437万元；⑩民兵装备仓库修复工程500万元；</t>
    </r>
    <r>
      <rPr>
        <sz val="10"/>
        <rFont val="方正书宋_GBK"/>
        <charset val="134"/>
      </rPr>
      <t>⑪</t>
    </r>
    <r>
      <rPr>
        <sz val="10"/>
        <rFont val="宋体"/>
        <charset val="134"/>
      </rPr>
      <t>呈祥路小游园建设项目740万元；</t>
    </r>
    <r>
      <rPr>
        <sz val="10"/>
        <rFont val="方正书宋_GBK"/>
        <charset val="134"/>
      </rPr>
      <t>⑫</t>
    </r>
    <r>
      <rPr>
        <sz val="10"/>
        <rFont val="宋体"/>
        <charset val="134"/>
      </rPr>
      <t>吕梁市第三人民医院集中供热供水项目207万元；</t>
    </r>
    <r>
      <rPr>
        <sz val="10"/>
        <rFont val="方正书宋_GBK"/>
        <charset val="134"/>
      </rPr>
      <t>⑬</t>
    </r>
    <r>
      <rPr>
        <sz val="10"/>
        <rFont val="宋体"/>
        <charset val="134"/>
      </rPr>
      <t>吕梁市城区供水全覆盖（一期）、二期工程675万元；</t>
    </r>
    <r>
      <rPr>
        <sz val="10"/>
        <rFont val="方正书宋_GBK"/>
        <charset val="134"/>
      </rPr>
      <t>⑭</t>
    </r>
    <r>
      <rPr>
        <sz val="10"/>
        <rFont val="宋体"/>
        <charset val="134"/>
      </rPr>
      <t>中心城区道路市政消防供水管线、市政消火栓应急增建补建、中林路3号院相关配套设施等建设工程628万元；</t>
    </r>
    <r>
      <rPr>
        <sz val="10"/>
        <rFont val="方正书宋_GBK"/>
        <charset val="134"/>
      </rPr>
      <t>⑮</t>
    </r>
    <r>
      <rPr>
        <sz val="10"/>
        <rFont val="宋体"/>
        <charset val="134"/>
      </rPr>
      <t>东川河（沙会则桥-车家湾）排水设施综合整治项目410万元；</t>
    </r>
    <r>
      <rPr>
        <sz val="10"/>
        <rFont val="方正书宋_GBK"/>
        <charset val="134"/>
      </rPr>
      <t>⑯</t>
    </r>
    <r>
      <rPr>
        <sz val="10"/>
        <rFont val="宋体"/>
        <charset val="134"/>
      </rPr>
      <t>北川河文丰路桥梁工程160万元</t>
    </r>
  </si>
  <si>
    <t>二、转移性收入</t>
  </si>
  <si>
    <t>二、转移性支出</t>
  </si>
  <si>
    <t xml:space="preserve">    地方政府一般债券转贷收入</t>
  </si>
  <si>
    <t>一般债务转贷收入增加</t>
  </si>
  <si>
    <t xml:space="preserve">    地方政府一般债券转贷支出</t>
  </si>
  <si>
    <t>三、债务还本支出</t>
  </si>
  <si>
    <t>政府性基金预算收入</t>
  </si>
  <si>
    <t>政府性基金预算支出</t>
  </si>
  <si>
    <t xml:space="preserve">    其他地方自行试点项目收益专项债券收入安排的支出</t>
  </si>
  <si>
    <t>调增40300万元；①吕梁市建成区老旧燃气管网设施（庭院、立管及用户）更新改造一期项目2100万元；②市本级保障性租赁住房项目8400万元；③吕梁市第三人民医院建设项目5000万元；④吕梁市中医院迁址改扩建项目4800万元；⑤山西省汾阳医院外科住院楼建设项目4500万元；⑥吕梁市国家储备林及林业扶贫项目15500万元</t>
  </si>
  <si>
    <t xml:space="preserve">    地方政府专项债券转贷收入</t>
  </si>
  <si>
    <t>专项债务转贷收入增加</t>
  </si>
  <si>
    <t xml:space="preserve">    棚户区改造专项债券转贷支出</t>
  </si>
  <si>
    <t xml:space="preserve">    其他地方自行试点项目收益专项债券转贷支出</t>
  </si>
  <si>
    <t xml:space="preserve">    其他地方政府债务转贷支出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</si>
</sst>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_);[Red]\(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0"/>
      <name val="黑体"/>
      <charset val="134"/>
    </font>
    <font>
      <sz val="10"/>
      <name val="宋体"/>
      <charset val="134"/>
    </font>
    <font>
      <sz val="14"/>
      <name val="方正小标宋简体"/>
      <charset val="134"/>
    </font>
    <font>
      <b/>
      <sz val="10"/>
      <name val="宋体"/>
      <charset val="134"/>
    </font>
    <font>
      <b/>
      <sz val="10"/>
      <name val="宋体"/>
      <charset val="1"/>
    </font>
    <font>
      <sz val="10"/>
      <name val="宋体"/>
      <charset val="1"/>
    </font>
    <font>
      <sz val="10"/>
      <color rgb="FFFF0000"/>
      <name val="宋体"/>
      <charset val="134"/>
    </font>
    <font>
      <sz val="10"/>
      <name val="宋体"/>
      <charset val="1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方正书宋_GBK"/>
      <charset val="134"/>
    </font>
    <font>
      <sz val="9"/>
      <name val="宋体"/>
      <charset val="0"/>
    </font>
    <font>
      <b/>
      <sz val="9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4" fillId="14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2" fillId="24" borderId="12" applyNumberFormat="false" applyAlignment="false" applyProtection="false">
      <alignment vertical="center"/>
    </xf>
    <xf numFmtId="0" fontId="25" fillId="0" borderId="13" applyNumberFormat="false" applyFill="false" applyAlignment="false" applyProtection="false">
      <alignment vertical="center"/>
    </xf>
    <xf numFmtId="0" fontId="21" fillId="15" borderId="11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28" borderId="15" applyNumberFormat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14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1" fillId="28" borderId="11" applyNumberFormat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0" fillId="12" borderId="10" applyNumberFormat="false" applyFont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13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vertical="center" wrapText="true"/>
    </xf>
    <xf numFmtId="0" fontId="2" fillId="0" borderId="0" xfId="0" applyFont="true">
      <alignment vertical="center"/>
    </xf>
    <xf numFmtId="0" fontId="2" fillId="0" borderId="0" xfId="0" applyFont="true" applyFill="true">
      <alignment vertical="center"/>
    </xf>
    <xf numFmtId="0" fontId="3" fillId="0" borderId="0" xfId="0" applyNumberFormat="true" applyFont="true" applyFill="true" applyBorder="true" applyAlignment="true" applyProtection="true">
      <alignment vertical="center"/>
      <protection locked="false"/>
    </xf>
    <xf numFmtId="0" fontId="4" fillId="0" borderId="0" xfId="0" applyNumberFormat="true" applyFont="true" applyFill="true" applyBorder="true" applyAlignment="true" applyProtection="true">
      <alignment vertical="center"/>
      <protection locked="false"/>
    </xf>
    <xf numFmtId="0" fontId="5" fillId="0" borderId="0" xfId="0" applyNumberFormat="true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 applyProtection="true">
      <alignment horizontal="center" vertical="center"/>
      <protection locked="false"/>
    </xf>
    <xf numFmtId="0" fontId="6" fillId="0" borderId="2" xfId="0" applyNumberFormat="true" applyFont="true" applyFill="true" applyBorder="true" applyAlignment="true" applyProtection="true">
      <alignment horizontal="center" vertical="center"/>
      <protection locked="false"/>
    </xf>
    <xf numFmtId="0" fontId="6" fillId="0" borderId="3" xfId="0" applyNumberFormat="true" applyFont="true" applyFill="true" applyBorder="true" applyAlignment="true" applyProtection="true">
      <alignment horizontal="center" vertical="center"/>
      <protection locked="false"/>
    </xf>
    <xf numFmtId="0" fontId="6" fillId="0" borderId="3" xfId="0" applyNumberFormat="true" applyFont="true" applyFill="true" applyBorder="true" applyAlignment="true" applyProtection="true">
      <alignment horizontal="center" vertical="center" wrapText="true"/>
      <protection locked="false"/>
    </xf>
    <xf numFmtId="177" fontId="7" fillId="0" borderId="3" xfId="0" applyNumberFormat="true" applyFont="true" applyFill="true" applyBorder="true" applyAlignment="true" applyProtection="true">
      <alignment vertical="center"/>
    </xf>
    <xf numFmtId="0" fontId="4" fillId="0" borderId="3" xfId="0" applyNumberFormat="true" applyFont="true" applyFill="true" applyBorder="true" applyAlignment="true" applyProtection="true">
      <alignment horizontal="left" vertical="center" wrapText="true"/>
      <protection locked="false"/>
    </xf>
    <xf numFmtId="176" fontId="8" fillId="0" borderId="3" xfId="0" applyNumberFormat="true" applyFont="true" applyFill="true" applyBorder="true" applyAlignment="true" applyProtection="true">
      <alignment horizontal="right" vertical="center"/>
    </xf>
    <xf numFmtId="0" fontId="9" fillId="0" borderId="3" xfId="0" applyNumberFormat="true" applyFont="true" applyFill="true" applyBorder="true" applyAlignment="true" applyProtection="true">
      <alignment horizontal="left" vertical="center" wrapText="true"/>
      <protection locked="false"/>
    </xf>
    <xf numFmtId="0" fontId="4" fillId="0" borderId="3" xfId="0" applyNumberFormat="true" applyFont="true" applyFill="true" applyBorder="true" applyAlignment="true" applyProtection="true">
      <alignment vertical="center" wrapText="true"/>
      <protection locked="false"/>
    </xf>
    <xf numFmtId="0" fontId="4" fillId="0" borderId="0" xfId="0" applyNumberFormat="true" applyFont="true" applyFill="true" applyBorder="true" applyAlignment="true" applyProtection="true">
      <alignment horizontal="center" vertical="center"/>
      <protection locked="false"/>
    </xf>
    <xf numFmtId="0" fontId="6" fillId="0" borderId="4" xfId="0" applyNumberFormat="true" applyFont="true" applyFill="true" applyBorder="true" applyAlignment="true" applyProtection="true">
      <alignment horizontal="center" vertical="center"/>
      <protection locked="false"/>
    </xf>
    <xf numFmtId="0" fontId="6" fillId="0" borderId="5" xfId="0" applyNumberFormat="true" applyFont="true" applyFill="true" applyBorder="true" applyAlignment="true" applyProtection="true">
      <alignment horizontal="center" vertical="center" wrapText="true"/>
      <protection locked="false"/>
    </xf>
    <xf numFmtId="177" fontId="7" fillId="0" borderId="3" xfId="0" applyNumberFormat="true" applyFont="true" applyFill="true" applyBorder="true" applyAlignment="true" applyProtection="true">
      <alignment horizontal="center" vertical="center"/>
    </xf>
    <xf numFmtId="0" fontId="10" fillId="0" borderId="6" xfId="0" applyNumberFormat="true" applyFont="true" applyFill="true" applyBorder="true" applyAlignment="true" applyProtection="true">
      <alignment horizontal="left" vertical="center" wrapText="true"/>
    </xf>
    <xf numFmtId="0" fontId="10" fillId="0" borderId="7" xfId="0" applyNumberFormat="true" applyFont="true" applyFill="true" applyBorder="true" applyAlignment="true" applyProtection="true">
      <alignment horizontal="left" vertical="center" wrapText="true"/>
    </xf>
    <xf numFmtId="176" fontId="8" fillId="0" borderId="5" xfId="0" applyNumberFormat="true" applyFont="true" applyFill="true" applyBorder="true" applyAlignment="true" applyProtection="true">
      <alignment horizontal="right" vertical="center"/>
    </xf>
    <xf numFmtId="0" fontId="6" fillId="0" borderId="3" xfId="0" applyNumberFormat="true" applyFont="true" applyFill="true" applyBorder="true" applyAlignment="true" applyProtection="true">
      <alignment horizontal="right" vertical="center" wrapText="true"/>
    </xf>
    <xf numFmtId="0" fontId="4" fillId="0" borderId="3" xfId="0" applyNumberFormat="true" applyFont="true" applyFill="true" applyBorder="true" applyAlignment="true">
      <alignment horizontal="right" vertical="center" wrapText="true"/>
    </xf>
    <xf numFmtId="0" fontId="4" fillId="0" borderId="3" xfId="0" applyNumberFormat="true" applyFont="true" applyFill="true" applyBorder="true" applyAlignment="true">
      <alignment vertical="center" wrapText="true"/>
    </xf>
    <xf numFmtId="0" fontId="4" fillId="0" borderId="3" xfId="0" applyNumberFormat="true" applyFont="true" applyFill="true" applyBorder="true" applyAlignment="true" applyProtection="true">
      <alignment horizontal="right" vertical="center" wrapText="true"/>
      <protection locked="false"/>
    </xf>
    <xf numFmtId="176" fontId="4" fillId="0" borderId="0" xfId="0" applyNumberFormat="true" applyFont="true" applyFill="true" applyBorder="true" applyAlignment="true" applyProtection="true">
      <alignment vertical="center"/>
      <protection locked="false"/>
    </xf>
    <xf numFmtId="0" fontId="11" fillId="0" borderId="0" xfId="0" applyFont="true">
      <alignment vertical="center"/>
    </xf>
    <xf numFmtId="176" fontId="4" fillId="0" borderId="0" xfId="0" applyNumberFormat="true" applyFont="true" applyFill="true" applyBorder="true" applyAlignment="true" applyProtection="true">
      <alignment horizontal="right" vertical="center"/>
      <protection locked="false"/>
    </xf>
    <xf numFmtId="176" fontId="6" fillId="0" borderId="3" xfId="0" applyNumberFormat="true" applyFont="true" applyFill="true" applyBorder="true" applyAlignment="true" applyProtection="true">
      <alignment vertical="center" wrapText="true"/>
      <protection locked="false"/>
    </xf>
    <xf numFmtId="0" fontId="11" fillId="0" borderId="0" xfId="0" applyFont="true" applyAlignment="true">
      <alignment vertical="center" wrapText="true"/>
    </xf>
    <xf numFmtId="176" fontId="4" fillId="0" borderId="3" xfId="0" applyNumberFormat="true" applyFont="true" applyFill="true" applyBorder="true" applyAlignment="true" applyProtection="true">
      <alignment vertical="center" wrapText="true"/>
      <protection locked="false"/>
    </xf>
    <xf numFmtId="0" fontId="12" fillId="0" borderId="0" xfId="0" applyFont="true" applyAlignment="true">
      <alignment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26"/>
  <sheetViews>
    <sheetView tabSelected="1" view="pageBreakPreview" zoomScaleNormal="90" zoomScaleSheetLayoutView="100" topLeftCell="B1" workbookViewId="0">
      <selection activeCell="K19" sqref="K$1:O$1048576"/>
    </sheetView>
  </sheetViews>
  <sheetFormatPr defaultColWidth="9" defaultRowHeight="14.25"/>
  <cols>
    <col min="1" max="1" width="17" customWidth="true"/>
    <col min="2" max="3" width="12.75" style="3" customWidth="true"/>
    <col min="4" max="4" width="12.125" style="3" customWidth="true"/>
    <col min="5" max="5" width="9.125" style="3" customWidth="true"/>
    <col min="6" max="6" width="24.5" style="3" customWidth="true"/>
    <col min="7" max="7" width="11.75" style="3" customWidth="true"/>
    <col min="8" max="8" width="12.125" style="3" customWidth="true"/>
    <col min="9" max="9" width="13.25" style="3" customWidth="true"/>
    <col min="10" max="10" width="69.7166666666667" style="4" customWidth="true"/>
  </cols>
  <sheetData>
    <row r="1" spans="1:14">
      <c r="A1" s="5" t="s">
        <v>0</v>
      </c>
      <c r="B1" s="5"/>
      <c r="C1" s="6"/>
      <c r="D1" s="6"/>
      <c r="E1" s="6"/>
      <c r="F1" s="6"/>
      <c r="G1" s="6"/>
      <c r="H1" s="6"/>
      <c r="I1" s="6"/>
      <c r="J1" s="28"/>
      <c r="K1" s="29"/>
      <c r="L1" s="29"/>
      <c r="M1" s="29"/>
      <c r="N1" s="29"/>
    </row>
    <row r="2" ht="19.5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29"/>
      <c r="L2" s="29"/>
      <c r="M2" s="29"/>
      <c r="N2" s="29"/>
    </row>
    <row r="3" spans="1:14">
      <c r="A3" s="6"/>
      <c r="B3" s="5"/>
      <c r="C3" s="6"/>
      <c r="D3" s="6"/>
      <c r="E3" s="6"/>
      <c r="F3" s="6"/>
      <c r="G3" s="6"/>
      <c r="H3" s="17" t="s">
        <v>2</v>
      </c>
      <c r="I3" s="17"/>
      <c r="J3" s="30" t="s">
        <v>3</v>
      </c>
      <c r="K3" s="29"/>
      <c r="L3" s="29"/>
      <c r="M3" s="29"/>
      <c r="N3" s="29"/>
    </row>
    <row r="4" spans="1:14">
      <c r="A4" s="8" t="s">
        <v>4</v>
      </c>
      <c r="B4" s="9"/>
      <c r="C4" s="9"/>
      <c r="D4" s="9"/>
      <c r="E4" s="18"/>
      <c r="F4" s="11" t="s">
        <v>5</v>
      </c>
      <c r="G4" s="11"/>
      <c r="H4" s="11"/>
      <c r="I4" s="11"/>
      <c r="J4" s="11"/>
      <c r="K4" s="29"/>
      <c r="L4" s="29"/>
      <c r="M4" s="29"/>
      <c r="N4" s="29"/>
    </row>
    <row r="5" ht="25.5" spans="1:14">
      <c r="A5" s="10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9" t="s">
        <v>6</v>
      </c>
      <c r="G5" s="19" t="s">
        <v>7</v>
      </c>
      <c r="H5" s="19" t="s">
        <v>8</v>
      </c>
      <c r="I5" s="19" t="s">
        <v>9</v>
      </c>
      <c r="J5" s="19" t="s">
        <v>10</v>
      </c>
      <c r="K5" s="29"/>
      <c r="L5" s="29"/>
      <c r="M5" s="29"/>
      <c r="N5" s="29"/>
    </row>
    <row r="6" s="1" customFormat="true" ht="30" customHeight="true" spans="1:14">
      <c r="A6" s="11" t="s">
        <v>11</v>
      </c>
      <c r="B6" s="12">
        <f>B7+B19</f>
        <v>1558688</v>
      </c>
      <c r="C6" s="12">
        <f t="shared" ref="B6:H6" si="0">C7+C19</f>
        <v>292926</v>
      </c>
      <c r="D6" s="12">
        <f t="shared" si="0"/>
        <v>1851614</v>
      </c>
      <c r="E6" s="12"/>
      <c r="F6" s="20" t="s">
        <v>11</v>
      </c>
      <c r="G6" s="12">
        <f t="shared" si="0"/>
        <v>1558688</v>
      </c>
      <c r="H6" s="12">
        <f t="shared" si="0"/>
        <v>105100</v>
      </c>
      <c r="I6" s="12">
        <f>G6+H6</f>
        <v>1663788</v>
      </c>
      <c r="J6" s="31"/>
      <c r="K6" s="32"/>
      <c r="L6" s="32"/>
      <c r="M6" s="32"/>
      <c r="N6" s="32"/>
    </row>
    <row r="7" s="1" customFormat="true" ht="35" customHeight="true" spans="1:14">
      <c r="A7" s="11" t="s">
        <v>12</v>
      </c>
      <c r="B7" s="12">
        <f>B8+B16</f>
        <v>1187202</v>
      </c>
      <c r="C7" s="12">
        <f>C8+C16</f>
        <v>105100</v>
      </c>
      <c r="D7" s="12">
        <f>D8+D16</f>
        <v>1292302</v>
      </c>
      <c r="E7" s="12"/>
      <c r="F7" s="12" t="s">
        <v>13</v>
      </c>
      <c r="G7" s="12">
        <f>G8+G16+G18</f>
        <v>1187202</v>
      </c>
      <c r="H7" s="12">
        <f t="shared" ref="G7:I7" si="1">H8+H16+H18</f>
        <v>105100</v>
      </c>
      <c r="I7" s="12">
        <f t="shared" si="1"/>
        <v>1292302</v>
      </c>
      <c r="J7" s="31"/>
      <c r="K7" s="32"/>
      <c r="L7" s="32"/>
      <c r="M7" s="32"/>
      <c r="N7" s="32"/>
    </row>
    <row r="8" s="1" customFormat="true" ht="35" customHeight="true" spans="1:14">
      <c r="A8" s="13" t="s">
        <v>14</v>
      </c>
      <c r="B8" s="14">
        <v>562000</v>
      </c>
      <c r="C8" s="14"/>
      <c r="D8" s="14">
        <f>B8+C8</f>
        <v>562000</v>
      </c>
      <c r="E8" s="16"/>
      <c r="F8" s="13" t="s">
        <v>15</v>
      </c>
      <c r="G8" s="14">
        <v>1024725</v>
      </c>
      <c r="H8" s="14">
        <v>36700</v>
      </c>
      <c r="I8" s="14">
        <f>G8+H8</f>
        <v>1061425</v>
      </c>
      <c r="J8" s="31"/>
      <c r="K8" s="32"/>
      <c r="L8" s="32"/>
      <c r="M8" s="32"/>
      <c r="N8" s="32"/>
    </row>
    <row r="9" s="1" customFormat="true" ht="35" customHeight="true" spans="1:14">
      <c r="A9" s="13"/>
      <c r="B9" s="14"/>
      <c r="C9" s="14"/>
      <c r="D9" s="14"/>
      <c r="E9" s="16"/>
      <c r="F9" s="13" t="s">
        <v>16</v>
      </c>
      <c r="G9" s="14">
        <v>101046</v>
      </c>
      <c r="H9" s="14">
        <v>1815</v>
      </c>
      <c r="I9" s="14">
        <f t="shared" ref="I9:I18" si="2">G9+H9</f>
        <v>102861</v>
      </c>
      <c r="J9" s="33" t="s">
        <v>17</v>
      </c>
      <c r="K9" s="32"/>
      <c r="L9" s="32"/>
      <c r="M9" s="32"/>
      <c r="N9" s="32"/>
    </row>
    <row r="10" s="1" customFormat="true" ht="35" customHeight="true" spans="1:14">
      <c r="A10" s="13"/>
      <c r="B10" s="14"/>
      <c r="C10" s="14"/>
      <c r="D10" s="14"/>
      <c r="E10" s="16"/>
      <c r="F10" s="13" t="s">
        <v>18</v>
      </c>
      <c r="G10" s="14">
        <v>46633</v>
      </c>
      <c r="H10" s="14">
        <v>922</v>
      </c>
      <c r="I10" s="14">
        <f t="shared" si="2"/>
        <v>47555</v>
      </c>
      <c r="J10" s="33" t="s">
        <v>19</v>
      </c>
      <c r="K10" s="32"/>
      <c r="L10" s="32"/>
      <c r="M10" s="32"/>
      <c r="N10" s="32"/>
    </row>
    <row r="11" s="1" customFormat="true" ht="35" customHeight="true" spans="1:14">
      <c r="A11" s="13"/>
      <c r="B11" s="14"/>
      <c r="C11" s="14"/>
      <c r="D11" s="14"/>
      <c r="E11" s="16"/>
      <c r="F11" s="13" t="s">
        <v>20</v>
      </c>
      <c r="G11" s="14">
        <v>64002</v>
      </c>
      <c r="H11" s="14">
        <v>226</v>
      </c>
      <c r="I11" s="14">
        <f t="shared" si="2"/>
        <v>64228</v>
      </c>
      <c r="J11" s="33" t="s">
        <v>21</v>
      </c>
      <c r="K11" s="32"/>
      <c r="L11" s="32"/>
      <c r="M11" s="32"/>
      <c r="N11" s="32"/>
    </row>
    <row r="12" s="2" customFormat="true" ht="35" customHeight="true" spans="1:14">
      <c r="A12" s="15"/>
      <c r="B12" s="14"/>
      <c r="C12" s="14"/>
      <c r="D12" s="14"/>
      <c r="E12" s="16"/>
      <c r="F12" s="21" t="s">
        <v>22</v>
      </c>
      <c r="G12" s="14">
        <v>52090</v>
      </c>
      <c r="H12" s="14">
        <v>3000</v>
      </c>
      <c r="I12" s="14">
        <f t="shared" si="2"/>
        <v>55090</v>
      </c>
      <c r="J12" s="33" t="s">
        <v>23</v>
      </c>
      <c r="K12" s="34"/>
      <c r="L12" s="34"/>
      <c r="M12" s="34"/>
      <c r="N12" s="34"/>
    </row>
    <row r="13" s="2" customFormat="true" ht="73" customHeight="true" spans="1:14">
      <c r="A13" s="15"/>
      <c r="B13" s="14"/>
      <c r="C13" s="14"/>
      <c r="D13" s="14"/>
      <c r="E13" s="16"/>
      <c r="F13" s="21" t="s">
        <v>24</v>
      </c>
      <c r="G13" s="14">
        <v>104703</v>
      </c>
      <c r="H13" s="14">
        <v>2264</v>
      </c>
      <c r="I13" s="14">
        <f t="shared" si="2"/>
        <v>106967</v>
      </c>
      <c r="J13" s="33" t="s">
        <v>25</v>
      </c>
      <c r="K13" s="34"/>
      <c r="L13" s="34"/>
      <c r="M13" s="34"/>
      <c r="N13" s="34"/>
    </row>
    <row r="14" s="2" customFormat="true" ht="35" customHeight="true" spans="1:14">
      <c r="A14" s="15"/>
      <c r="B14" s="14"/>
      <c r="C14" s="14"/>
      <c r="D14" s="14"/>
      <c r="E14" s="16"/>
      <c r="F14" s="22" t="s">
        <v>26</v>
      </c>
      <c r="G14" s="23">
        <v>215957</v>
      </c>
      <c r="H14" s="23">
        <v>336</v>
      </c>
      <c r="I14" s="14">
        <f t="shared" si="2"/>
        <v>216293</v>
      </c>
      <c r="J14" s="33" t="s">
        <v>27</v>
      </c>
      <c r="K14" s="34"/>
      <c r="L14" s="34"/>
      <c r="M14" s="34"/>
      <c r="N14" s="34"/>
    </row>
    <row r="15" s="2" customFormat="true" ht="160" customHeight="true" spans="1:14">
      <c r="A15" s="15"/>
      <c r="B15" s="14"/>
      <c r="C15" s="14"/>
      <c r="D15" s="14"/>
      <c r="E15" s="16"/>
      <c r="F15" s="22" t="s">
        <v>28</v>
      </c>
      <c r="G15" s="23">
        <v>7250.34</v>
      </c>
      <c r="H15" s="23">
        <v>28137</v>
      </c>
      <c r="I15" s="14">
        <f t="shared" si="2"/>
        <v>35387.34</v>
      </c>
      <c r="J15" s="33" t="s">
        <v>29</v>
      </c>
      <c r="K15" s="34"/>
      <c r="L15" s="34"/>
      <c r="M15" s="34"/>
      <c r="N15" s="34"/>
    </row>
    <row r="16" s="1" customFormat="true" ht="35" customHeight="true" spans="1:14">
      <c r="A16" s="13" t="s">
        <v>30</v>
      </c>
      <c r="B16" s="14">
        <v>625202</v>
      </c>
      <c r="C16" s="14">
        <v>105100</v>
      </c>
      <c r="D16" s="14">
        <f t="shared" ref="D16:D18" si="3">B16+C16</f>
        <v>730302</v>
      </c>
      <c r="E16" s="16"/>
      <c r="F16" s="13" t="s">
        <v>31</v>
      </c>
      <c r="G16" s="14">
        <f>162477-G18</f>
        <v>143080</v>
      </c>
      <c r="H16" s="14">
        <v>68400</v>
      </c>
      <c r="I16" s="14">
        <f t="shared" si="2"/>
        <v>211480</v>
      </c>
      <c r="J16" s="33"/>
      <c r="K16" s="32"/>
      <c r="L16" s="32"/>
      <c r="M16" s="32"/>
      <c r="N16" s="32"/>
    </row>
    <row r="17" s="1" customFormat="true" ht="35" customHeight="true" spans="1:14">
      <c r="A17" s="13" t="s">
        <v>32</v>
      </c>
      <c r="B17" s="14">
        <v>119300</v>
      </c>
      <c r="C17" s="14">
        <v>105100</v>
      </c>
      <c r="D17" s="14">
        <f t="shared" si="3"/>
        <v>224400</v>
      </c>
      <c r="E17" s="16" t="s">
        <v>33</v>
      </c>
      <c r="F17" s="13" t="s">
        <v>34</v>
      </c>
      <c r="G17" s="14">
        <v>29656</v>
      </c>
      <c r="H17" s="14">
        <v>68400</v>
      </c>
      <c r="I17" s="14">
        <f t="shared" si="2"/>
        <v>98056</v>
      </c>
      <c r="J17" s="33"/>
      <c r="K17" s="32"/>
      <c r="L17" s="32"/>
      <c r="M17" s="32"/>
      <c r="N17" s="32"/>
    </row>
    <row r="18" s="1" customFormat="true" ht="35" customHeight="true" spans="1:14">
      <c r="A18" s="13"/>
      <c r="B18" s="14"/>
      <c r="C18" s="14"/>
      <c r="D18" s="14"/>
      <c r="E18" s="16"/>
      <c r="F18" s="13" t="s">
        <v>35</v>
      </c>
      <c r="G18" s="14">
        <v>19397</v>
      </c>
      <c r="H18" s="14"/>
      <c r="I18" s="14">
        <f t="shared" si="2"/>
        <v>19397</v>
      </c>
      <c r="J18" s="33"/>
      <c r="K18" s="32"/>
      <c r="L18" s="32"/>
      <c r="M18" s="32"/>
      <c r="N18" s="32"/>
    </row>
    <row r="19" s="1" customFormat="true" ht="30" customHeight="true" spans="1:14">
      <c r="A19" s="11" t="s">
        <v>36</v>
      </c>
      <c r="B19" s="12">
        <f>B20+B22</f>
        <v>371486</v>
      </c>
      <c r="C19" s="12">
        <f>C20+C22</f>
        <v>187826</v>
      </c>
      <c r="D19" s="12">
        <f>D20+D22</f>
        <v>559312</v>
      </c>
      <c r="E19" s="24"/>
      <c r="F19" s="11" t="s">
        <v>37</v>
      </c>
      <c r="G19" s="12">
        <f>G20+G22+G26</f>
        <v>371486</v>
      </c>
      <c r="H19" s="12">
        <f>L18+M18+N18</f>
        <v>0</v>
      </c>
      <c r="I19" s="12">
        <f t="shared" ref="G19:I19" si="4">I20+I22+I26</f>
        <v>443846</v>
      </c>
      <c r="J19" s="31"/>
      <c r="K19" s="32"/>
      <c r="L19" s="32"/>
      <c r="M19" s="32"/>
      <c r="N19" s="32"/>
    </row>
    <row r="20" s="1" customFormat="true" ht="35" customHeight="true" spans="1:14">
      <c r="A20" s="13" t="s">
        <v>14</v>
      </c>
      <c r="B20" s="14">
        <v>85200</v>
      </c>
      <c r="C20" s="14"/>
      <c r="D20" s="14">
        <f>B20+C20</f>
        <v>85200</v>
      </c>
      <c r="E20" s="25"/>
      <c r="F20" s="16" t="s">
        <v>15</v>
      </c>
      <c r="G20" s="14">
        <v>136753</v>
      </c>
      <c r="H20" s="14">
        <v>40300</v>
      </c>
      <c r="I20" s="14">
        <f>G20+H20</f>
        <v>177053</v>
      </c>
      <c r="J20" s="31"/>
      <c r="K20" s="32"/>
      <c r="L20" s="34"/>
      <c r="M20" s="34"/>
      <c r="N20" s="34"/>
    </row>
    <row r="21" s="2" customFormat="true" ht="62" customHeight="true" spans="1:14">
      <c r="A21" s="15"/>
      <c r="B21" s="14"/>
      <c r="C21" s="14"/>
      <c r="D21" s="14"/>
      <c r="E21" s="25"/>
      <c r="F21" s="26" t="s">
        <v>38</v>
      </c>
      <c r="G21" s="14"/>
      <c r="H21" s="14">
        <v>40300</v>
      </c>
      <c r="I21" s="14">
        <f t="shared" ref="I21:I26" si="5">G21+H21</f>
        <v>40300</v>
      </c>
      <c r="J21" s="33" t="s">
        <v>39</v>
      </c>
      <c r="K21" s="34"/>
      <c r="L21" s="34"/>
      <c r="M21" s="34"/>
      <c r="N21" s="34"/>
    </row>
    <row r="22" s="1" customFormat="true" ht="35" customHeight="true" spans="1:14">
      <c r="A22" s="16" t="s">
        <v>30</v>
      </c>
      <c r="B22" s="14">
        <v>286286</v>
      </c>
      <c r="C22" s="14">
        <f>187826+N18</f>
        <v>187826</v>
      </c>
      <c r="D22" s="14">
        <f>B22+C22</f>
        <v>474112</v>
      </c>
      <c r="E22" s="25"/>
      <c r="F22" s="13" t="s">
        <v>31</v>
      </c>
      <c r="G22" s="14">
        <v>227991</v>
      </c>
      <c r="H22" s="14">
        <f>L20+M20+N20</f>
        <v>0</v>
      </c>
      <c r="I22" s="14">
        <f t="shared" si="5"/>
        <v>227991</v>
      </c>
      <c r="J22" s="33"/>
      <c r="K22" s="32"/>
      <c r="L22" s="32"/>
      <c r="M22" s="32"/>
      <c r="N22" s="32"/>
    </row>
    <row r="23" s="1" customFormat="true" ht="35" customHeight="true" spans="1:14">
      <c r="A23" s="13" t="s">
        <v>40</v>
      </c>
      <c r="B23" s="14">
        <v>253800</v>
      </c>
      <c r="C23" s="14">
        <f>187826+N18</f>
        <v>187826</v>
      </c>
      <c r="D23" s="14">
        <f>B23+C23</f>
        <v>441626</v>
      </c>
      <c r="E23" s="16" t="s">
        <v>41</v>
      </c>
      <c r="F23" s="16" t="s">
        <v>42</v>
      </c>
      <c r="G23" s="14"/>
      <c r="H23" s="14">
        <v>1000</v>
      </c>
      <c r="I23" s="14">
        <f t="shared" si="5"/>
        <v>1000</v>
      </c>
      <c r="J23" s="33"/>
      <c r="K23" s="32"/>
      <c r="L23" s="32"/>
      <c r="M23" s="32"/>
      <c r="N23" s="32"/>
    </row>
    <row r="24" s="1" customFormat="true" ht="35" customHeight="true" spans="1:14">
      <c r="A24" s="16"/>
      <c r="B24" s="14"/>
      <c r="C24" s="14"/>
      <c r="D24" s="14"/>
      <c r="E24" s="27"/>
      <c r="F24" s="16" t="s">
        <v>43</v>
      </c>
      <c r="G24" s="14"/>
      <c r="H24" s="14">
        <f>27526-500+L20</f>
        <v>27026</v>
      </c>
      <c r="I24" s="14">
        <f t="shared" si="5"/>
        <v>27026</v>
      </c>
      <c r="J24" s="33"/>
      <c r="K24" s="32"/>
      <c r="L24" s="32"/>
      <c r="M24" s="32"/>
      <c r="N24" s="32"/>
    </row>
    <row r="25" s="1" customFormat="true" ht="35" customHeight="true" spans="1:14">
      <c r="A25" s="16"/>
      <c r="B25" s="14"/>
      <c r="C25" s="14"/>
      <c r="D25" s="14"/>
      <c r="E25" s="27"/>
      <c r="F25" s="16" t="s">
        <v>44</v>
      </c>
      <c r="G25" s="14"/>
      <c r="H25" s="14">
        <v>121183</v>
      </c>
      <c r="I25" s="14">
        <f t="shared" si="5"/>
        <v>121183</v>
      </c>
      <c r="J25" s="33"/>
      <c r="K25" s="32"/>
      <c r="L25" s="32"/>
      <c r="M25" s="32"/>
      <c r="N25" s="32"/>
    </row>
    <row r="26" s="1" customFormat="true" ht="35" customHeight="true" spans="1:14">
      <c r="A26" s="16"/>
      <c r="B26" s="14"/>
      <c r="C26" s="14"/>
      <c r="D26" s="14"/>
      <c r="E26" s="16"/>
      <c r="F26" s="16" t="s">
        <v>35</v>
      </c>
      <c r="G26" s="14">
        <v>6742</v>
      </c>
      <c r="H26" s="14">
        <v>32060</v>
      </c>
      <c r="I26" s="14">
        <f t="shared" si="5"/>
        <v>38802</v>
      </c>
      <c r="J26" s="33"/>
      <c r="K26" s="32"/>
      <c r="L26" s="32"/>
      <c r="M26" s="32"/>
      <c r="N26" s="32"/>
    </row>
  </sheetData>
  <mergeCells count="4">
    <mergeCell ref="A2:J2"/>
    <mergeCell ref="H3:I3"/>
    <mergeCell ref="A4:E4"/>
    <mergeCell ref="F4:J4"/>
  </mergeCells>
  <pageMargins left="0.751388888888889" right="0.751388888888889" top="0.393055555555556" bottom="0.354166666666667" header="0.236111111111111" footer="0.236111111111111"/>
  <pageSetup paperSize="9" scale="68" fitToHeight="0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huawei</cp:lastModifiedBy>
  <dcterms:created xsi:type="dcterms:W3CDTF">2025-07-21T18:52:00Z</dcterms:created>
  <dcterms:modified xsi:type="dcterms:W3CDTF">2026-09-03T11:33:25Z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2052-11.8.2.10591</vt:lpwstr>
  </property>
  <property fmtid="{D5CDD505-2E9C-101B-9397-08002B2CF9AE}" pid="3" name="ICV">
    <vt:lpwstr/>
  </property>
</Properties>
</file>