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Sheet1!$2:$8</definedName>
  </definedNames>
  <calcPr calcId="144525"/>
</workbook>
</file>

<file path=xl/sharedStrings.xml><?xml version="1.0" encoding="utf-8"?>
<sst xmlns="http://schemas.openxmlformats.org/spreadsheetml/2006/main" count="393" uniqueCount="89">
  <si>
    <t>附件2</t>
  </si>
  <si>
    <t>吕梁市2021年国家财政渠道安排高标准农田建设项目任务和投资核定表</t>
  </si>
  <si>
    <t>项目名称：孝义市2021年兑镇镇等六乡（镇）沟南村等十四村高标准农田建设项目</t>
  </si>
  <si>
    <t>项目</t>
  </si>
  <si>
    <t>单位</t>
  </si>
  <si>
    <t>行号</t>
  </si>
  <si>
    <t>任务量</t>
  </si>
  <si>
    <t>投资（万元）</t>
  </si>
  <si>
    <t>投资总额</t>
  </si>
  <si>
    <t>财政资金</t>
  </si>
  <si>
    <t>自筹资金</t>
  </si>
  <si>
    <t>其他资金</t>
  </si>
  <si>
    <t>合计</t>
  </si>
  <si>
    <t>中央财政资金</t>
  </si>
  <si>
    <t>地方财政资金</t>
  </si>
  <si>
    <t>小计</t>
  </si>
  <si>
    <t>其中：投工投劳</t>
  </si>
  <si>
    <t>省级</t>
  </si>
  <si>
    <t>地级</t>
  </si>
  <si>
    <t>县级</t>
  </si>
  <si>
    <t>折资</t>
  </si>
  <si>
    <t>数量(万工日)</t>
  </si>
  <si>
    <t>其中，银行贷款</t>
  </si>
  <si>
    <t>栏次</t>
  </si>
  <si>
    <t>高标准农田建设项目</t>
  </si>
  <si>
    <t>亩</t>
  </si>
  <si>
    <t>（一）土地平整</t>
  </si>
  <si>
    <t>——</t>
  </si>
  <si>
    <t>1.田块修筑</t>
  </si>
  <si>
    <t>2.耕作层剥离和回填</t>
  </si>
  <si>
    <t>3.细部平整</t>
  </si>
  <si>
    <t>（二）土壤改良</t>
  </si>
  <si>
    <t>1.沙（黏）质土壤治理</t>
  </si>
  <si>
    <t>2.酸化土壤治理</t>
  </si>
  <si>
    <t>3.盐碱土壤治理</t>
  </si>
  <si>
    <t>4.污染土壤修复</t>
  </si>
  <si>
    <t>5.地力培肥</t>
  </si>
  <si>
    <t>（三）灌溉和排水</t>
  </si>
  <si>
    <t>1.塘堰（坝）</t>
  </si>
  <si>
    <t>座</t>
  </si>
  <si>
    <t>2.小型拦河坝</t>
  </si>
  <si>
    <t>3.农用井</t>
  </si>
  <si>
    <t>4.小型集雨设施</t>
  </si>
  <si>
    <t>5.泵站</t>
  </si>
  <si>
    <t>6.疏浚沟渠</t>
  </si>
  <si>
    <t>公里</t>
  </si>
  <si>
    <t>7.衬砌明渠（沟）</t>
  </si>
  <si>
    <t>8.排水暗渠（管）</t>
  </si>
  <si>
    <t>9.渠系建筑物</t>
  </si>
  <si>
    <t>其中：水闸</t>
  </si>
  <si>
    <t>个</t>
  </si>
  <si>
    <t>渡槽</t>
  </si>
  <si>
    <t>倒虹吸</t>
  </si>
  <si>
    <t>农桥</t>
  </si>
  <si>
    <t>涵洞</t>
  </si>
  <si>
    <t>跌水</t>
  </si>
  <si>
    <t>其它</t>
  </si>
  <si>
    <t>10.管灌（高效节水灌溉措施）</t>
  </si>
  <si>
    <t>11.喷灌（高效节水灌溉措施）</t>
  </si>
  <si>
    <t>12.微灌（高效节水灌溉措施）</t>
  </si>
  <si>
    <t>13.其他水利措施</t>
  </si>
  <si>
    <t>（四）田间道路</t>
  </si>
  <si>
    <t>1.机耕路</t>
  </si>
  <si>
    <t>其中：硬化道路</t>
  </si>
  <si>
    <t>2.生产路</t>
  </si>
  <si>
    <t>3.其他田间道路</t>
  </si>
  <si>
    <t>（五）农田防护与生态环境保护</t>
  </si>
  <si>
    <t>1.农田林网工程</t>
  </si>
  <si>
    <t>米</t>
  </si>
  <si>
    <t>2.岸坡防护工程</t>
  </si>
  <si>
    <t>3.沟道治理工程</t>
  </si>
  <si>
    <t>4.坡面防护工程</t>
  </si>
  <si>
    <t>（六）农田输配电</t>
  </si>
  <si>
    <t>1.10kv以下的高压输电线路</t>
  </si>
  <si>
    <t>2.低压输电线路</t>
  </si>
  <si>
    <t>3.变压器</t>
  </si>
  <si>
    <t>台</t>
  </si>
  <si>
    <t>4.配电箱（屏）</t>
  </si>
  <si>
    <t>处</t>
  </si>
  <si>
    <t>（七）科技推广措施</t>
  </si>
  <si>
    <t>1.技术培训</t>
  </si>
  <si>
    <t>人次</t>
  </si>
  <si>
    <t>2.仪器设备</t>
  </si>
  <si>
    <t>台、件</t>
  </si>
  <si>
    <t>3.耕地质量监测</t>
  </si>
  <si>
    <t>（八）其他工作及措施</t>
  </si>
  <si>
    <t>1.项目管理费</t>
  </si>
  <si>
    <t>2.工程管护费</t>
  </si>
  <si>
    <t>3.其他费用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</si>
</sst>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"/>
    </font>
    <font>
      <sz val="10"/>
      <color indexed="8"/>
      <name val="黑体"/>
      <charset val="134"/>
    </font>
    <font>
      <sz val="12"/>
      <color indexed="8"/>
      <name val="华文中宋"/>
      <charset val="134"/>
    </font>
    <font>
      <sz val="8"/>
      <color indexed="8"/>
      <name val="宋体"/>
      <charset val="134"/>
    </font>
    <font>
      <b/>
      <sz val="8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0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7" borderId="11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22" borderId="1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2" fillId="23" borderId="1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ill="1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3"/>
  <sheetViews>
    <sheetView tabSelected="1" workbookViewId="0">
      <selection activeCell="T19" sqref="T19"/>
    </sheetView>
  </sheetViews>
  <sheetFormatPr defaultColWidth="8" defaultRowHeight="13.5"/>
  <cols>
    <col min="1" max="1" width="22.4416666666667" style="3" customWidth="1"/>
    <col min="2" max="2" width="5.33333333333333" style="3" customWidth="1"/>
    <col min="3" max="3" width="3.88333333333333" style="3" customWidth="1"/>
    <col min="4" max="15" width="7.44166666666667" style="3" customWidth="1"/>
    <col min="16" max="16" width="9.44166666666667" style="3" customWidth="1"/>
    <col min="17" max="257" width="9" style="3" customWidth="1"/>
    <col min="258" max="16384" width="8" style="3"/>
  </cols>
  <sheetData>
    <row r="1" customHeight="1" spans="1:1">
      <c r="A1" s="4" t="s">
        <v>0</v>
      </c>
    </row>
    <row r="2" ht="18.75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" customHeight="1" spans="1:16">
      <c r="A3" s="6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="1" customFormat="1" ht="15" customHeight="1" spans="1:16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/>
      <c r="G4" s="9"/>
      <c r="H4" s="9"/>
      <c r="I4" s="9"/>
      <c r="J4" s="9"/>
      <c r="K4" s="9"/>
      <c r="L4" s="9"/>
      <c r="M4" s="9"/>
      <c r="N4" s="9"/>
      <c r="O4" s="9"/>
      <c r="P4" s="21"/>
    </row>
    <row r="5" s="1" customFormat="1" ht="15" customHeight="1" spans="1:16">
      <c r="A5" s="10"/>
      <c r="B5" s="10"/>
      <c r="C5" s="10"/>
      <c r="D5" s="10"/>
      <c r="E5" s="7" t="s">
        <v>8</v>
      </c>
      <c r="F5" s="8" t="s">
        <v>9</v>
      </c>
      <c r="G5" s="9"/>
      <c r="H5" s="9"/>
      <c r="I5" s="9"/>
      <c r="J5" s="9"/>
      <c r="K5" s="21"/>
      <c r="L5" s="8" t="s">
        <v>10</v>
      </c>
      <c r="M5" s="9"/>
      <c r="N5" s="21"/>
      <c r="O5" s="12" t="s">
        <v>11</v>
      </c>
      <c r="P5" s="12"/>
    </row>
    <row r="6" s="1" customFormat="1" ht="15" customHeight="1" spans="1:16">
      <c r="A6" s="10"/>
      <c r="B6" s="10"/>
      <c r="C6" s="10"/>
      <c r="D6" s="10"/>
      <c r="E6" s="10"/>
      <c r="F6" s="7" t="s">
        <v>12</v>
      </c>
      <c r="G6" s="7" t="s">
        <v>13</v>
      </c>
      <c r="H6" s="8" t="s">
        <v>14</v>
      </c>
      <c r="I6" s="9"/>
      <c r="J6" s="9"/>
      <c r="K6" s="21"/>
      <c r="L6" s="7" t="s">
        <v>15</v>
      </c>
      <c r="M6" s="8" t="s">
        <v>16</v>
      </c>
      <c r="N6" s="21"/>
      <c r="O6" s="12"/>
      <c r="P6" s="12"/>
    </row>
    <row r="7" s="1" customFormat="1" ht="26.25" customHeight="1" spans="1:16">
      <c r="A7" s="11"/>
      <c r="B7" s="11"/>
      <c r="C7" s="11"/>
      <c r="D7" s="11"/>
      <c r="E7" s="11"/>
      <c r="F7" s="11"/>
      <c r="G7" s="11"/>
      <c r="H7" s="12" t="s">
        <v>15</v>
      </c>
      <c r="I7" s="12" t="s">
        <v>17</v>
      </c>
      <c r="J7" s="12" t="s">
        <v>18</v>
      </c>
      <c r="K7" s="12" t="s">
        <v>19</v>
      </c>
      <c r="L7" s="11"/>
      <c r="M7" s="12" t="s">
        <v>20</v>
      </c>
      <c r="N7" s="12" t="s">
        <v>21</v>
      </c>
      <c r="O7" s="22" t="s">
        <v>15</v>
      </c>
      <c r="P7" s="12" t="s">
        <v>22</v>
      </c>
    </row>
    <row r="8" s="2" customFormat="1" ht="15" customHeight="1" spans="1:16">
      <c r="A8" s="13" t="s">
        <v>23</v>
      </c>
      <c r="B8" s="13"/>
      <c r="C8" s="13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</row>
    <row r="9" ht="15" customHeight="1" spans="1:16">
      <c r="A9" s="14" t="s">
        <v>24</v>
      </c>
      <c r="B9" s="13" t="s">
        <v>25</v>
      </c>
      <c r="C9" s="13">
        <v>1</v>
      </c>
      <c r="D9" s="13">
        <v>15011</v>
      </c>
      <c r="E9" s="15">
        <f>E10+E14+E20+E41+E46+E51+E56+E60</f>
        <v>2250</v>
      </c>
      <c r="F9" s="15">
        <f>F10+F14+F20+F41+F46+F51+F56+F60</f>
        <v>2250</v>
      </c>
      <c r="G9" s="16">
        <f>1500</f>
        <v>1500</v>
      </c>
      <c r="H9" s="16">
        <f>I9+K9</f>
        <v>750</v>
      </c>
      <c r="I9" s="16">
        <v>645</v>
      </c>
      <c r="J9" s="16"/>
      <c r="K9" s="16">
        <v>105</v>
      </c>
      <c r="L9" s="14"/>
      <c r="M9" s="14"/>
      <c r="N9" s="14"/>
      <c r="O9" s="14"/>
      <c r="P9" s="14"/>
    </row>
    <row r="10" ht="15" customHeight="1" spans="1:16">
      <c r="A10" s="14" t="s">
        <v>26</v>
      </c>
      <c r="B10" s="13"/>
      <c r="C10" s="13">
        <v>2</v>
      </c>
      <c r="D10" s="13"/>
      <c r="E10" s="15">
        <f>SUM(E11:E13)</f>
        <v>617.91</v>
      </c>
      <c r="F10" s="17">
        <f>SUM(F11:F13)</f>
        <v>617.91</v>
      </c>
      <c r="G10" s="13" t="s">
        <v>27</v>
      </c>
      <c r="H10" s="13" t="s">
        <v>27</v>
      </c>
      <c r="I10" s="13" t="s">
        <v>27</v>
      </c>
      <c r="J10" s="13" t="s">
        <v>27</v>
      </c>
      <c r="K10" s="13" t="s">
        <v>27</v>
      </c>
      <c r="L10" s="14"/>
      <c r="M10" s="14"/>
      <c r="N10" s="14"/>
      <c r="O10" s="14"/>
      <c r="P10" s="14"/>
    </row>
    <row r="11" ht="15" customHeight="1" spans="1:16">
      <c r="A11" s="14" t="s">
        <v>28</v>
      </c>
      <c r="B11" s="13" t="s">
        <v>25</v>
      </c>
      <c r="C11" s="13">
        <v>3</v>
      </c>
      <c r="D11" s="13">
        <v>3495</v>
      </c>
      <c r="E11" s="15">
        <v>68</v>
      </c>
      <c r="F11" s="15">
        <v>68</v>
      </c>
      <c r="G11" s="13" t="s">
        <v>27</v>
      </c>
      <c r="H11" s="13" t="s">
        <v>27</v>
      </c>
      <c r="I11" s="13" t="s">
        <v>27</v>
      </c>
      <c r="J11" s="13" t="s">
        <v>27</v>
      </c>
      <c r="K11" s="13" t="s">
        <v>27</v>
      </c>
      <c r="L11" s="14"/>
      <c r="M11" s="14"/>
      <c r="N11" s="14"/>
      <c r="O11" s="14"/>
      <c r="P11" s="14"/>
    </row>
    <row r="12" ht="15" customHeight="1" spans="1:16">
      <c r="A12" s="14" t="s">
        <v>29</v>
      </c>
      <c r="B12" s="13" t="s">
        <v>25</v>
      </c>
      <c r="C12" s="13">
        <v>4</v>
      </c>
      <c r="D12" s="13">
        <f>D11</f>
        <v>3495</v>
      </c>
      <c r="E12" s="15">
        <v>259.93</v>
      </c>
      <c r="F12" s="15">
        <v>259.93</v>
      </c>
      <c r="G12" s="13" t="s">
        <v>27</v>
      </c>
      <c r="H12" s="13" t="s">
        <v>27</v>
      </c>
      <c r="I12" s="13" t="s">
        <v>27</v>
      </c>
      <c r="J12" s="13" t="s">
        <v>27</v>
      </c>
      <c r="K12" s="13" t="s">
        <v>27</v>
      </c>
      <c r="L12" s="14"/>
      <c r="M12" s="14"/>
      <c r="N12" s="14"/>
      <c r="O12" s="14"/>
      <c r="P12" s="14"/>
    </row>
    <row r="13" ht="15" customHeight="1" spans="1:16">
      <c r="A13" s="14" t="s">
        <v>30</v>
      </c>
      <c r="B13" s="13" t="s">
        <v>25</v>
      </c>
      <c r="C13" s="13">
        <v>5</v>
      </c>
      <c r="D13" s="13">
        <f>D12</f>
        <v>3495</v>
      </c>
      <c r="E13" s="15">
        <v>289.98</v>
      </c>
      <c r="F13" s="15">
        <v>289.98</v>
      </c>
      <c r="G13" s="13" t="s">
        <v>27</v>
      </c>
      <c r="H13" s="13" t="s">
        <v>27</v>
      </c>
      <c r="I13" s="13" t="s">
        <v>27</v>
      </c>
      <c r="J13" s="13" t="s">
        <v>27</v>
      </c>
      <c r="K13" s="13" t="s">
        <v>27</v>
      </c>
      <c r="L13" s="14"/>
      <c r="M13" s="14"/>
      <c r="N13" s="14"/>
      <c r="O13" s="14"/>
      <c r="P13" s="14"/>
    </row>
    <row r="14" ht="15" customHeight="1" spans="1:16">
      <c r="A14" s="14" t="s">
        <v>31</v>
      </c>
      <c r="B14" s="13"/>
      <c r="C14" s="13">
        <v>6</v>
      </c>
      <c r="D14" s="13"/>
      <c r="E14" s="15">
        <f>SUM(E15:E19)</f>
        <v>88.57</v>
      </c>
      <c r="F14" s="17">
        <f>SUM(F15:F19)</f>
        <v>88.57</v>
      </c>
      <c r="G14" s="13" t="s">
        <v>27</v>
      </c>
      <c r="H14" s="13" t="s">
        <v>27</v>
      </c>
      <c r="I14" s="13" t="s">
        <v>27</v>
      </c>
      <c r="J14" s="13" t="s">
        <v>27</v>
      </c>
      <c r="K14" s="13" t="s">
        <v>27</v>
      </c>
      <c r="L14" s="14"/>
      <c r="M14" s="14"/>
      <c r="N14" s="14"/>
      <c r="O14" s="14"/>
      <c r="P14" s="14"/>
    </row>
    <row r="15" ht="15" customHeight="1" spans="1:16">
      <c r="A15" s="14" t="s">
        <v>32</v>
      </c>
      <c r="B15" s="13" t="s">
        <v>25</v>
      </c>
      <c r="C15" s="13">
        <v>7</v>
      </c>
      <c r="D15" s="13"/>
      <c r="E15" s="15"/>
      <c r="F15" s="15"/>
      <c r="G15" s="13" t="s">
        <v>27</v>
      </c>
      <c r="H15" s="13" t="s">
        <v>27</v>
      </c>
      <c r="I15" s="13" t="s">
        <v>27</v>
      </c>
      <c r="J15" s="13" t="s">
        <v>27</v>
      </c>
      <c r="K15" s="13" t="s">
        <v>27</v>
      </c>
      <c r="L15" s="14"/>
      <c r="M15" s="14"/>
      <c r="N15" s="14"/>
      <c r="O15" s="14"/>
      <c r="P15" s="14"/>
    </row>
    <row r="16" ht="15" customHeight="1" spans="1:16">
      <c r="A16" s="14" t="s">
        <v>33</v>
      </c>
      <c r="B16" s="13" t="s">
        <v>25</v>
      </c>
      <c r="C16" s="13">
        <v>8</v>
      </c>
      <c r="D16" s="13"/>
      <c r="E16" s="15"/>
      <c r="F16" s="15"/>
      <c r="G16" s="13" t="s">
        <v>27</v>
      </c>
      <c r="H16" s="13" t="s">
        <v>27</v>
      </c>
      <c r="I16" s="13" t="s">
        <v>27</v>
      </c>
      <c r="J16" s="13" t="s">
        <v>27</v>
      </c>
      <c r="K16" s="13" t="s">
        <v>27</v>
      </c>
      <c r="L16" s="14"/>
      <c r="M16" s="14"/>
      <c r="N16" s="14"/>
      <c r="O16" s="14"/>
      <c r="P16" s="14"/>
    </row>
    <row r="17" ht="15" customHeight="1" spans="1:16">
      <c r="A17" s="14" t="s">
        <v>34</v>
      </c>
      <c r="B17" s="13" t="s">
        <v>25</v>
      </c>
      <c r="C17" s="13">
        <v>9</v>
      </c>
      <c r="D17" s="13"/>
      <c r="E17" s="15"/>
      <c r="F17" s="15"/>
      <c r="G17" s="13" t="s">
        <v>27</v>
      </c>
      <c r="H17" s="13" t="s">
        <v>27</v>
      </c>
      <c r="I17" s="13" t="s">
        <v>27</v>
      </c>
      <c r="J17" s="13" t="s">
        <v>27</v>
      </c>
      <c r="K17" s="13" t="s">
        <v>27</v>
      </c>
      <c r="L17" s="14"/>
      <c r="M17" s="14"/>
      <c r="N17" s="14"/>
      <c r="O17" s="14"/>
      <c r="P17" s="14"/>
    </row>
    <row r="18" ht="15" customHeight="1" spans="1:16">
      <c r="A18" s="14" t="s">
        <v>35</v>
      </c>
      <c r="B18" s="13" t="s">
        <v>25</v>
      </c>
      <c r="C18" s="13">
        <v>10</v>
      </c>
      <c r="D18" s="13"/>
      <c r="E18" s="15"/>
      <c r="F18" s="15"/>
      <c r="G18" s="13" t="s">
        <v>27</v>
      </c>
      <c r="H18" s="13" t="s">
        <v>27</v>
      </c>
      <c r="I18" s="13" t="s">
        <v>27</v>
      </c>
      <c r="J18" s="13" t="s">
        <v>27</v>
      </c>
      <c r="K18" s="13" t="s">
        <v>27</v>
      </c>
      <c r="L18" s="14"/>
      <c r="M18" s="14"/>
      <c r="N18" s="14"/>
      <c r="O18" s="14"/>
      <c r="P18" s="14"/>
    </row>
    <row r="19" ht="15" customHeight="1" spans="1:16">
      <c r="A19" s="14" t="s">
        <v>36</v>
      </c>
      <c r="B19" s="13" t="s">
        <v>25</v>
      </c>
      <c r="C19" s="13">
        <v>11</v>
      </c>
      <c r="D19" s="13">
        <v>3495</v>
      </c>
      <c r="E19" s="15">
        <v>88.57</v>
      </c>
      <c r="F19" s="15">
        <v>88.57</v>
      </c>
      <c r="G19" s="13" t="s">
        <v>27</v>
      </c>
      <c r="H19" s="13" t="s">
        <v>27</v>
      </c>
      <c r="I19" s="13" t="s">
        <v>27</v>
      </c>
      <c r="J19" s="13" t="s">
        <v>27</v>
      </c>
      <c r="K19" s="13" t="s">
        <v>27</v>
      </c>
      <c r="L19" s="14"/>
      <c r="M19" s="14"/>
      <c r="N19" s="14"/>
      <c r="O19" s="14"/>
      <c r="P19" s="14"/>
    </row>
    <row r="20" ht="15" customHeight="1" spans="1:16">
      <c r="A20" s="14" t="s">
        <v>37</v>
      </c>
      <c r="B20" s="13"/>
      <c r="C20" s="13">
        <v>12</v>
      </c>
      <c r="D20" s="13"/>
      <c r="E20" s="15">
        <v>646.57</v>
      </c>
      <c r="F20" s="17">
        <v>646.57</v>
      </c>
      <c r="G20" s="13" t="s">
        <v>27</v>
      </c>
      <c r="H20" s="13" t="s">
        <v>27</v>
      </c>
      <c r="I20" s="13" t="s">
        <v>27</v>
      </c>
      <c r="J20" s="13" t="s">
        <v>27</v>
      </c>
      <c r="K20" s="13" t="s">
        <v>27</v>
      </c>
      <c r="L20" s="14"/>
      <c r="M20" s="14"/>
      <c r="N20" s="14"/>
      <c r="O20" s="14"/>
      <c r="P20" s="14"/>
    </row>
    <row r="21" ht="15" customHeight="1" spans="1:16">
      <c r="A21" s="14" t="s">
        <v>38</v>
      </c>
      <c r="B21" s="13" t="s">
        <v>39</v>
      </c>
      <c r="C21" s="13">
        <v>13</v>
      </c>
      <c r="D21" s="13"/>
      <c r="E21" s="15"/>
      <c r="F21" s="15"/>
      <c r="G21" s="13" t="s">
        <v>27</v>
      </c>
      <c r="H21" s="13" t="s">
        <v>27</v>
      </c>
      <c r="I21" s="13" t="s">
        <v>27</v>
      </c>
      <c r="J21" s="13" t="s">
        <v>27</v>
      </c>
      <c r="K21" s="13" t="s">
        <v>27</v>
      </c>
      <c r="L21" s="14"/>
      <c r="M21" s="14"/>
      <c r="N21" s="14"/>
      <c r="O21" s="14"/>
      <c r="P21" s="14"/>
    </row>
    <row r="22" ht="15" customHeight="1" spans="1:16">
      <c r="A22" s="14" t="s">
        <v>40</v>
      </c>
      <c r="B22" s="13" t="s">
        <v>39</v>
      </c>
      <c r="C22" s="13">
        <v>14</v>
      </c>
      <c r="D22" s="13"/>
      <c r="E22" s="15"/>
      <c r="F22" s="15"/>
      <c r="G22" s="13" t="s">
        <v>27</v>
      </c>
      <c r="H22" s="13" t="s">
        <v>27</v>
      </c>
      <c r="I22" s="13" t="s">
        <v>27</v>
      </c>
      <c r="J22" s="13" t="s">
        <v>27</v>
      </c>
      <c r="K22" s="13" t="s">
        <v>27</v>
      </c>
      <c r="L22" s="14"/>
      <c r="M22" s="14"/>
      <c r="N22" s="14"/>
      <c r="O22" s="14"/>
      <c r="P22" s="14"/>
    </row>
    <row r="23" ht="15" customHeight="1" spans="1:16">
      <c r="A23" s="14" t="s">
        <v>41</v>
      </c>
      <c r="B23" s="13" t="s">
        <v>39</v>
      </c>
      <c r="C23" s="13">
        <v>15</v>
      </c>
      <c r="D23" s="13"/>
      <c r="E23" s="15"/>
      <c r="F23" s="15"/>
      <c r="G23" s="13" t="s">
        <v>27</v>
      </c>
      <c r="H23" s="13" t="s">
        <v>27</v>
      </c>
      <c r="I23" s="13" t="s">
        <v>27</v>
      </c>
      <c r="J23" s="13" t="s">
        <v>27</v>
      </c>
      <c r="K23" s="13" t="s">
        <v>27</v>
      </c>
      <c r="L23" s="14"/>
      <c r="M23" s="14"/>
      <c r="N23" s="14"/>
      <c r="O23" s="14"/>
      <c r="P23" s="14"/>
    </row>
    <row r="24" ht="15" customHeight="1" spans="1:16">
      <c r="A24" s="14" t="s">
        <v>42</v>
      </c>
      <c r="B24" s="13" t="s">
        <v>39</v>
      </c>
      <c r="C24" s="13">
        <v>16</v>
      </c>
      <c r="D24" s="13"/>
      <c r="E24" s="15"/>
      <c r="F24" s="15"/>
      <c r="G24" s="13" t="s">
        <v>27</v>
      </c>
      <c r="H24" s="13" t="s">
        <v>27</v>
      </c>
      <c r="I24" s="13" t="s">
        <v>27</v>
      </c>
      <c r="J24" s="13" t="s">
        <v>27</v>
      </c>
      <c r="K24" s="13" t="s">
        <v>27</v>
      </c>
      <c r="L24" s="14"/>
      <c r="M24" s="14"/>
      <c r="N24" s="14"/>
      <c r="O24" s="14"/>
      <c r="P24" s="14"/>
    </row>
    <row r="25" ht="15" customHeight="1" spans="1:16">
      <c r="A25" s="14" t="s">
        <v>43</v>
      </c>
      <c r="B25" s="13" t="s">
        <v>39</v>
      </c>
      <c r="C25" s="13">
        <v>17</v>
      </c>
      <c r="D25" s="13">
        <v>1</v>
      </c>
      <c r="E25" s="15">
        <v>3.14</v>
      </c>
      <c r="F25" s="15">
        <v>3.14</v>
      </c>
      <c r="G25" s="13" t="s">
        <v>27</v>
      </c>
      <c r="H25" s="13" t="s">
        <v>27</v>
      </c>
      <c r="I25" s="13" t="s">
        <v>27</v>
      </c>
      <c r="J25" s="13" t="s">
        <v>27</v>
      </c>
      <c r="K25" s="13" t="s">
        <v>27</v>
      </c>
      <c r="L25" s="14"/>
      <c r="M25" s="14"/>
      <c r="N25" s="14"/>
      <c r="O25" s="14"/>
      <c r="P25" s="14"/>
    </row>
    <row r="26" ht="15" customHeight="1" spans="1:16">
      <c r="A26" s="14" t="s">
        <v>44</v>
      </c>
      <c r="B26" s="13" t="s">
        <v>45</v>
      </c>
      <c r="C26" s="13">
        <v>18</v>
      </c>
      <c r="D26" s="13"/>
      <c r="E26" s="15"/>
      <c r="F26" s="15"/>
      <c r="G26" s="13" t="s">
        <v>27</v>
      </c>
      <c r="H26" s="13" t="s">
        <v>27</v>
      </c>
      <c r="I26" s="13" t="s">
        <v>27</v>
      </c>
      <c r="J26" s="13" t="s">
        <v>27</v>
      </c>
      <c r="K26" s="13" t="s">
        <v>27</v>
      </c>
      <c r="L26" s="14"/>
      <c r="M26" s="14"/>
      <c r="N26" s="14"/>
      <c r="O26" s="14"/>
      <c r="P26" s="14"/>
    </row>
    <row r="27" ht="15" customHeight="1" spans="1:16">
      <c r="A27" s="14" t="s">
        <v>46</v>
      </c>
      <c r="B27" s="13" t="s">
        <v>45</v>
      </c>
      <c r="C27" s="13">
        <v>19</v>
      </c>
      <c r="D27" s="13"/>
      <c r="E27" s="15"/>
      <c r="F27" s="15"/>
      <c r="G27" s="13" t="s">
        <v>27</v>
      </c>
      <c r="H27" s="13" t="s">
        <v>27</v>
      </c>
      <c r="I27" s="13" t="s">
        <v>27</v>
      </c>
      <c r="J27" s="13" t="s">
        <v>27</v>
      </c>
      <c r="K27" s="13" t="s">
        <v>27</v>
      </c>
      <c r="L27" s="14"/>
      <c r="M27" s="14"/>
      <c r="N27" s="14"/>
      <c r="O27" s="14"/>
      <c r="P27" s="14"/>
    </row>
    <row r="28" ht="15" customHeight="1" spans="1:16">
      <c r="A28" s="14" t="s">
        <v>47</v>
      </c>
      <c r="B28" s="13" t="s">
        <v>45</v>
      </c>
      <c r="C28" s="13">
        <v>20</v>
      </c>
      <c r="D28" s="13"/>
      <c r="E28" s="15"/>
      <c r="F28" s="15"/>
      <c r="G28" s="13" t="s">
        <v>27</v>
      </c>
      <c r="H28" s="13" t="s">
        <v>27</v>
      </c>
      <c r="I28" s="13" t="s">
        <v>27</v>
      </c>
      <c r="J28" s="13" t="s">
        <v>27</v>
      </c>
      <c r="K28" s="13" t="s">
        <v>27</v>
      </c>
      <c r="L28" s="14"/>
      <c r="M28" s="14"/>
      <c r="N28" s="14"/>
      <c r="O28" s="14"/>
      <c r="P28" s="14"/>
    </row>
    <row r="29" ht="15" customHeight="1" spans="1:16">
      <c r="A29" s="14" t="s">
        <v>48</v>
      </c>
      <c r="B29" s="13"/>
      <c r="C29" s="13">
        <v>21</v>
      </c>
      <c r="D29" s="13"/>
      <c r="E29" s="15"/>
      <c r="F29" s="15"/>
      <c r="G29" s="13" t="s">
        <v>27</v>
      </c>
      <c r="H29" s="13" t="s">
        <v>27</v>
      </c>
      <c r="I29" s="13" t="s">
        <v>27</v>
      </c>
      <c r="J29" s="13" t="s">
        <v>27</v>
      </c>
      <c r="K29" s="13" t="s">
        <v>27</v>
      </c>
      <c r="L29" s="14"/>
      <c r="M29" s="14"/>
      <c r="N29" s="14"/>
      <c r="O29" s="14"/>
      <c r="P29" s="14"/>
    </row>
    <row r="30" ht="15" customHeight="1" spans="1:16">
      <c r="A30" s="18" t="s">
        <v>49</v>
      </c>
      <c r="B30" s="13" t="s">
        <v>50</v>
      </c>
      <c r="C30" s="13">
        <v>22</v>
      </c>
      <c r="D30" s="13"/>
      <c r="E30" s="15"/>
      <c r="F30" s="15"/>
      <c r="G30" s="13" t="s">
        <v>27</v>
      </c>
      <c r="H30" s="13" t="s">
        <v>27</v>
      </c>
      <c r="I30" s="13" t="s">
        <v>27</v>
      </c>
      <c r="J30" s="13" t="s">
        <v>27</v>
      </c>
      <c r="K30" s="13" t="s">
        <v>27</v>
      </c>
      <c r="L30" s="14"/>
      <c r="M30" s="14"/>
      <c r="N30" s="14"/>
      <c r="O30" s="14"/>
      <c r="P30" s="14"/>
    </row>
    <row r="31" ht="15" customHeight="1" spans="1:16">
      <c r="A31" s="18" t="s">
        <v>51</v>
      </c>
      <c r="B31" s="13" t="s">
        <v>50</v>
      </c>
      <c r="C31" s="13">
        <v>23</v>
      </c>
      <c r="D31" s="13"/>
      <c r="E31" s="15"/>
      <c r="F31" s="15"/>
      <c r="G31" s="13" t="s">
        <v>27</v>
      </c>
      <c r="H31" s="13" t="s">
        <v>27</v>
      </c>
      <c r="I31" s="13" t="s">
        <v>27</v>
      </c>
      <c r="J31" s="13" t="s">
        <v>27</v>
      </c>
      <c r="K31" s="13" t="s">
        <v>27</v>
      </c>
      <c r="L31" s="14"/>
      <c r="M31" s="14"/>
      <c r="N31" s="14"/>
      <c r="O31" s="14"/>
      <c r="P31" s="14"/>
    </row>
    <row r="32" ht="15" customHeight="1" spans="1:16">
      <c r="A32" s="18" t="s">
        <v>52</v>
      </c>
      <c r="B32" s="13" t="s">
        <v>50</v>
      </c>
      <c r="C32" s="13">
        <v>24</v>
      </c>
      <c r="D32" s="13"/>
      <c r="E32" s="15"/>
      <c r="F32" s="15"/>
      <c r="G32" s="13" t="s">
        <v>27</v>
      </c>
      <c r="H32" s="13" t="s">
        <v>27</v>
      </c>
      <c r="I32" s="13" t="s">
        <v>27</v>
      </c>
      <c r="J32" s="13" t="s">
        <v>27</v>
      </c>
      <c r="K32" s="13" t="s">
        <v>27</v>
      </c>
      <c r="L32" s="14"/>
      <c r="M32" s="14"/>
      <c r="N32" s="14"/>
      <c r="O32" s="14"/>
      <c r="P32" s="14"/>
    </row>
    <row r="33" ht="15" customHeight="1" spans="1:16">
      <c r="A33" s="18" t="s">
        <v>53</v>
      </c>
      <c r="B33" s="13" t="s">
        <v>50</v>
      </c>
      <c r="C33" s="13">
        <v>25</v>
      </c>
      <c r="D33" s="13"/>
      <c r="E33" s="15"/>
      <c r="F33" s="15"/>
      <c r="G33" s="13" t="s">
        <v>27</v>
      </c>
      <c r="H33" s="13" t="s">
        <v>27</v>
      </c>
      <c r="I33" s="13" t="s">
        <v>27</v>
      </c>
      <c r="J33" s="13" t="s">
        <v>27</v>
      </c>
      <c r="K33" s="13" t="s">
        <v>27</v>
      </c>
      <c r="L33" s="14"/>
      <c r="M33" s="14"/>
      <c r="N33" s="14"/>
      <c r="O33" s="14"/>
      <c r="P33" s="14"/>
    </row>
    <row r="34" ht="15" customHeight="1" spans="1:16">
      <c r="A34" s="18" t="s">
        <v>54</v>
      </c>
      <c r="B34" s="13" t="s">
        <v>50</v>
      </c>
      <c r="C34" s="13">
        <v>26</v>
      </c>
      <c r="D34" s="13"/>
      <c r="E34" s="15"/>
      <c r="F34" s="15"/>
      <c r="G34" s="13" t="s">
        <v>27</v>
      </c>
      <c r="H34" s="13" t="s">
        <v>27</v>
      </c>
      <c r="I34" s="13" t="s">
        <v>27</v>
      </c>
      <c r="J34" s="13" t="s">
        <v>27</v>
      </c>
      <c r="K34" s="13" t="s">
        <v>27</v>
      </c>
      <c r="L34" s="14"/>
      <c r="M34" s="14"/>
      <c r="N34" s="14"/>
      <c r="O34" s="14"/>
      <c r="P34" s="14"/>
    </row>
    <row r="35" ht="15" customHeight="1" spans="1:16">
      <c r="A35" s="18" t="s">
        <v>55</v>
      </c>
      <c r="B35" s="13" t="s">
        <v>50</v>
      </c>
      <c r="C35" s="13">
        <v>27</v>
      </c>
      <c r="D35" s="13"/>
      <c r="E35" s="15"/>
      <c r="F35" s="15"/>
      <c r="G35" s="13" t="s">
        <v>27</v>
      </c>
      <c r="H35" s="13" t="s">
        <v>27</v>
      </c>
      <c r="I35" s="13" t="s">
        <v>27</v>
      </c>
      <c r="J35" s="13" t="s">
        <v>27</v>
      </c>
      <c r="K35" s="13" t="s">
        <v>27</v>
      </c>
      <c r="L35" s="14"/>
      <c r="M35" s="14"/>
      <c r="N35" s="14"/>
      <c r="O35" s="14"/>
      <c r="P35" s="14"/>
    </row>
    <row r="36" ht="15" customHeight="1" spans="1:16">
      <c r="A36" s="18" t="s">
        <v>56</v>
      </c>
      <c r="B36" s="13" t="s">
        <v>50</v>
      </c>
      <c r="C36" s="13">
        <v>28</v>
      </c>
      <c r="D36" s="13"/>
      <c r="E36" s="15"/>
      <c r="F36" s="15"/>
      <c r="G36" s="13" t="s">
        <v>27</v>
      </c>
      <c r="H36" s="13" t="s">
        <v>27</v>
      </c>
      <c r="I36" s="13" t="s">
        <v>27</v>
      </c>
      <c r="J36" s="13" t="s">
        <v>27</v>
      </c>
      <c r="K36" s="13" t="s">
        <v>27</v>
      </c>
      <c r="L36" s="14"/>
      <c r="M36" s="14"/>
      <c r="N36" s="14"/>
      <c r="O36" s="14"/>
      <c r="P36" s="14"/>
    </row>
    <row r="37" ht="15" customHeight="1" spans="1:16">
      <c r="A37" s="14" t="s">
        <v>57</v>
      </c>
      <c r="B37" s="13" t="s">
        <v>25</v>
      </c>
      <c r="C37" s="13">
        <v>29</v>
      </c>
      <c r="D37" s="13">
        <v>4113</v>
      </c>
      <c r="E37" s="15">
        <v>586.91</v>
      </c>
      <c r="F37" s="15">
        <v>586.91</v>
      </c>
      <c r="G37" s="13" t="s">
        <v>27</v>
      </c>
      <c r="H37" s="13" t="s">
        <v>27</v>
      </c>
      <c r="I37" s="13" t="s">
        <v>27</v>
      </c>
      <c r="J37" s="13" t="s">
        <v>27</v>
      </c>
      <c r="K37" s="13" t="s">
        <v>27</v>
      </c>
      <c r="L37" s="14"/>
      <c r="M37" s="14"/>
      <c r="N37" s="14"/>
      <c r="O37" s="14"/>
      <c r="P37" s="14"/>
    </row>
    <row r="38" ht="15" customHeight="1" spans="1:16">
      <c r="A38" s="14" t="s">
        <v>58</v>
      </c>
      <c r="B38" s="13" t="s">
        <v>25</v>
      </c>
      <c r="C38" s="13">
        <v>30</v>
      </c>
      <c r="D38" s="13"/>
      <c r="E38" s="15"/>
      <c r="F38" s="15"/>
      <c r="G38" s="13" t="s">
        <v>27</v>
      </c>
      <c r="H38" s="13" t="s">
        <v>27</v>
      </c>
      <c r="I38" s="13" t="s">
        <v>27</v>
      </c>
      <c r="J38" s="13" t="s">
        <v>27</v>
      </c>
      <c r="K38" s="13" t="s">
        <v>27</v>
      </c>
      <c r="L38" s="14"/>
      <c r="M38" s="14"/>
      <c r="N38" s="14"/>
      <c r="O38" s="14"/>
      <c r="P38" s="14"/>
    </row>
    <row r="39" ht="15" customHeight="1" spans="1:16">
      <c r="A39" s="14" t="s">
        <v>59</v>
      </c>
      <c r="B39" s="13" t="s">
        <v>25</v>
      </c>
      <c r="C39" s="13">
        <v>31</v>
      </c>
      <c r="D39" s="13"/>
      <c r="E39" s="15"/>
      <c r="F39" s="15"/>
      <c r="G39" s="13" t="s">
        <v>27</v>
      </c>
      <c r="H39" s="13" t="s">
        <v>27</v>
      </c>
      <c r="I39" s="13" t="s">
        <v>27</v>
      </c>
      <c r="J39" s="13" t="s">
        <v>27</v>
      </c>
      <c r="K39" s="13" t="s">
        <v>27</v>
      </c>
      <c r="L39" s="14"/>
      <c r="M39" s="14"/>
      <c r="N39" s="14"/>
      <c r="O39" s="14"/>
      <c r="P39" s="14"/>
    </row>
    <row r="40" ht="15" customHeight="1" spans="1:16">
      <c r="A40" s="14" t="s">
        <v>60</v>
      </c>
      <c r="B40" s="13"/>
      <c r="C40" s="13">
        <v>32</v>
      </c>
      <c r="D40" s="13"/>
      <c r="E40" s="15">
        <f>E20-E25-E37</f>
        <v>56.5200000000001</v>
      </c>
      <c r="F40" s="15">
        <f>F20-F25-F37</f>
        <v>56.5200000000001</v>
      </c>
      <c r="G40" s="13" t="s">
        <v>27</v>
      </c>
      <c r="H40" s="13" t="s">
        <v>27</v>
      </c>
      <c r="I40" s="13" t="s">
        <v>27</v>
      </c>
      <c r="J40" s="13" t="s">
        <v>27</v>
      </c>
      <c r="K40" s="13" t="s">
        <v>27</v>
      </c>
      <c r="L40" s="14"/>
      <c r="M40" s="14"/>
      <c r="N40" s="14"/>
      <c r="O40" s="14"/>
      <c r="P40" s="14"/>
    </row>
    <row r="41" ht="15" customHeight="1" spans="1:16">
      <c r="A41" s="14" t="s">
        <v>61</v>
      </c>
      <c r="B41" s="13"/>
      <c r="C41" s="13">
        <v>33</v>
      </c>
      <c r="D41" s="13"/>
      <c r="E41" s="15">
        <f>E42+E45+E44</f>
        <v>684.76</v>
      </c>
      <c r="F41" s="17">
        <f>F42+F45+F44</f>
        <v>684.76</v>
      </c>
      <c r="G41" s="13" t="s">
        <v>27</v>
      </c>
      <c r="H41" s="13" t="s">
        <v>27</v>
      </c>
      <c r="I41" s="13" t="s">
        <v>27</v>
      </c>
      <c r="J41" s="13" t="s">
        <v>27</v>
      </c>
      <c r="K41" s="13" t="s">
        <v>27</v>
      </c>
      <c r="L41" s="14"/>
      <c r="M41" s="14"/>
      <c r="N41" s="14"/>
      <c r="O41" s="14"/>
      <c r="P41" s="14"/>
    </row>
    <row r="42" ht="15" customHeight="1" spans="1:16">
      <c r="A42" s="14" t="s">
        <v>62</v>
      </c>
      <c r="B42" s="13" t="s">
        <v>45</v>
      </c>
      <c r="C42" s="13">
        <v>34</v>
      </c>
      <c r="D42" s="13">
        <v>39.326</v>
      </c>
      <c r="E42" s="15">
        <v>615.35</v>
      </c>
      <c r="F42" s="15">
        <v>615.35</v>
      </c>
      <c r="G42" s="13" t="s">
        <v>27</v>
      </c>
      <c r="H42" s="13" t="s">
        <v>27</v>
      </c>
      <c r="I42" s="13" t="s">
        <v>27</v>
      </c>
      <c r="J42" s="13" t="s">
        <v>27</v>
      </c>
      <c r="K42" s="13" t="s">
        <v>27</v>
      </c>
      <c r="L42" s="14"/>
      <c r="M42" s="14"/>
      <c r="N42" s="14"/>
      <c r="O42" s="14"/>
      <c r="P42" s="14"/>
    </row>
    <row r="43" ht="15" customHeight="1" spans="1:16">
      <c r="A43" s="14" t="s">
        <v>63</v>
      </c>
      <c r="B43" s="13" t="s">
        <v>45</v>
      </c>
      <c r="C43" s="13">
        <v>35</v>
      </c>
      <c r="D43" s="13">
        <v>3.265</v>
      </c>
      <c r="E43" s="15">
        <v>213.77</v>
      </c>
      <c r="F43" s="15">
        <v>213.77</v>
      </c>
      <c r="G43" s="13" t="s">
        <v>27</v>
      </c>
      <c r="H43" s="13" t="s">
        <v>27</v>
      </c>
      <c r="I43" s="13" t="s">
        <v>27</v>
      </c>
      <c r="J43" s="13" t="s">
        <v>27</v>
      </c>
      <c r="K43" s="13" t="s">
        <v>27</v>
      </c>
      <c r="L43" s="14"/>
      <c r="M43" s="14"/>
      <c r="N43" s="14"/>
      <c r="O43" s="14"/>
      <c r="P43" s="14"/>
    </row>
    <row r="44" ht="15" customHeight="1" spans="1:16">
      <c r="A44" s="14" t="s">
        <v>64</v>
      </c>
      <c r="B44" s="13" t="s">
        <v>45</v>
      </c>
      <c r="C44" s="13">
        <v>36</v>
      </c>
      <c r="D44" s="13">
        <v>35.191</v>
      </c>
      <c r="E44" s="15">
        <v>69.41</v>
      </c>
      <c r="F44" s="15">
        <v>69.41</v>
      </c>
      <c r="G44" s="13" t="s">
        <v>27</v>
      </c>
      <c r="H44" s="13" t="s">
        <v>27</v>
      </c>
      <c r="I44" s="13" t="s">
        <v>27</v>
      </c>
      <c r="J44" s="13" t="s">
        <v>27</v>
      </c>
      <c r="K44" s="13" t="s">
        <v>27</v>
      </c>
      <c r="L44" s="14"/>
      <c r="M44" s="14"/>
      <c r="N44" s="14"/>
      <c r="O44" s="14"/>
      <c r="P44" s="14"/>
    </row>
    <row r="45" ht="15" customHeight="1" spans="1:16">
      <c r="A45" s="14" t="s">
        <v>65</v>
      </c>
      <c r="B45" s="13" t="s">
        <v>45</v>
      </c>
      <c r="C45" s="13">
        <v>37</v>
      </c>
      <c r="D45" s="13"/>
      <c r="E45" s="15"/>
      <c r="F45" s="15"/>
      <c r="G45" s="13" t="s">
        <v>27</v>
      </c>
      <c r="H45" s="13" t="s">
        <v>27</v>
      </c>
      <c r="I45" s="13" t="s">
        <v>27</v>
      </c>
      <c r="J45" s="13" t="s">
        <v>27</v>
      </c>
      <c r="K45" s="13" t="s">
        <v>27</v>
      </c>
      <c r="L45" s="14"/>
      <c r="M45" s="14"/>
      <c r="N45" s="14"/>
      <c r="O45" s="14"/>
      <c r="P45" s="14"/>
    </row>
    <row r="46" ht="15" customHeight="1" spans="1:16">
      <c r="A46" s="14" t="s">
        <v>66</v>
      </c>
      <c r="B46" s="13"/>
      <c r="C46" s="13">
        <v>38</v>
      </c>
      <c r="D46" s="13"/>
      <c r="E46" s="15">
        <f>SUM(E47:E50)</f>
        <v>0.18</v>
      </c>
      <c r="F46" s="17">
        <f>SUM(F47:F50)</f>
        <v>0.18</v>
      </c>
      <c r="G46" s="13" t="s">
        <v>27</v>
      </c>
      <c r="H46" s="13" t="s">
        <v>27</v>
      </c>
      <c r="I46" s="13" t="s">
        <v>27</v>
      </c>
      <c r="J46" s="13" t="s">
        <v>27</v>
      </c>
      <c r="K46" s="13" t="s">
        <v>27</v>
      </c>
      <c r="L46" s="14"/>
      <c r="M46" s="14"/>
      <c r="N46" s="14"/>
      <c r="O46" s="14"/>
      <c r="P46" s="14"/>
    </row>
    <row r="47" ht="15" customHeight="1" spans="1:16">
      <c r="A47" s="14" t="s">
        <v>67</v>
      </c>
      <c r="B47" s="13" t="s">
        <v>68</v>
      </c>
      <c r="C47" s="13">
        <v>39</v>
      </c>
      <c r="D47" s="13"/>
      <c r="E47" s="15"/>
      <c r="F47" s="15"/>
      <c r="G47" s="13" t="s">
        <v>27</v>
      </c>
      <c r="H47" s="13" t="s">
        <v>27</v>
      </c>
      <c r="I47" s="13" t="s">
        <v>27</v>
      </c>
      <c r="J47" s="13" t="s">
        <v>27</v>
      </c>
      <c r="K47" s="13" t="s">
        <v>27</v>
      </c>
      <c r="L47" s="14"/>
      <c r="M47" s="14"/>
      <c r="N47" s="14"/>
      <c r="O47" s="14"/>
      <c r="P47" s="14"/>
    </row>
    <row r="48" ht="15" customHeight="1" spans="1:16">
      <c r="A48" s="14" t="s">
        <v>69</v>
      </c>
      <c r="B48" s="13" t="s">
        <v>68</v>
      </c>
      <c r="C48" s="13">
        <v>40</v>
      </c>
      <c r="D48" s="13"/>
      <c r="E48" s="15"/>
      <c r="F48" s="15"/>
      <c r="G48" s="13" t="s">
        <v>27</v>
      </c>
      <c r="H48" s="13" t="s">
        <v>27</v>
      </c>
      <c r="I48" s="13" t="s">
        <v>27</v>
      </c>
      <c r="J48" s="13" t="s">
        <v>27</v>
      </c>
      <c r="K48" s="13" t="s">
        <v>27</v>
      </c>
      <c r="L48" s="14"/>
      <c r="M48" s="14"/>
      <c r="N48" s="14"/>
      <c r="O48" s="14"/>
      <c r="P48" s="14"/>
    </row>
    <row r="49" ht="15" customHeight="1" spans="1:16">
      <c r="A49" s="14" t="s">
        <v>70</v>
      </c>
      <c r="B49" s="13" t="s">
        <v>68</v>
      </c>
      <c r="C49" s="13">
        <v>41</v>
      </c>
      <c r="D49" s="13"/>
      <c r="E49" s="15"/>
      <c r="F49" s="15"/>
      <c r="G49" s="13" t="s">
        <v>27</v>
      </c>
      <c r="H49" s="13" t="s">
        <v>27</v>
      </c>
      <c r="I49" s="13" t="s">
        <v>27</v>
      </c>
      <c r="J49" s="13" t="s">
        <v>27</v>
      </c>
      <c r="K49" s="13" t="s">
        <v>27</v>
      </c>
      <c r="L49" s="14"/>
      <c r="M49" s="14"/>
      <c r="N49" s="14"/>
      <c r="O49" s="14"/>
      <c r="P49" s="14"/>
    </row>
    <row r="50" ht="15" customHeight="1" spans="1:16">
      <c r="A50" s="14" t="s">
        <v>71</v>
      </c>
      <c r="B50" s="13" t="s">
        <v>68</v>
      </c>
      <c r="C50" s="13">
        <v>42</v>
      </c>
      <c r="D50" s="13">
        <v>3312.23</v>
      </c>
      <c r="E50" s="15">
        <v>0.18</v>
      </c>
      <c r="F50" s="15">
        <v>0.18</v>
      </c>
      <c r="G50" s="13" t="s">
        <v>27</v>
      </c>
      <c r="H50" s="13" t="s">
        <v>27</v>
      </c>
      <c r="I50" s="13" t="s">
        <v>27</v>
      </c>
      <c r="J50" s="13" t="s">
        <v>27</v>
      </c>
      <c r="K50" s="13" t="s">
        <v>27</v>
      </c>
      <c r="L50" s="14"/>
      <c r="M50" s="14"/>
      <c r="N50" s="14"/>
      <c r="O50" s="14"/>
      <c r="P50" s="14"/>
    </row>
    <row r="51" ht="15" customHeight="1" spans="1:16">
      <c r="A51" s="14" t="s">
        <v>72</v>
      </c>
      <c r="B51" s="13"/>
      <c r="C51" s="13">
        <v>43</v>
      </c>
      <c r="D51" s="13"/>
      <c r="E51" s="15">
        <f>SUM(E52:E55)</f>
        <v>17.51</v>
      </c>
      <c r="F51" s="17">
        <f>SUM(F52:F55)</f>
        <v>17.51</v>
      </c>
      <c r="G51" s="13" t="s">
        <v>27</v>
      </c>
      <c r="H51" s="13" t="s">
        <v>27</v>
      </c>
      <c r="I51" s="13" t="s">
        <v>27</v>
      </c>
      <c r="J51" s="13" t="s">
        <v>27</v>
      </c>
      <c r="K51" s="13" t="s">
        <v>27</v>
      </c>
      <c r="L51" s="14"/>
      <c r="M51" s="14"/>
      <c r="N51" s="14"/>
      <c r="O51" s="14"/>
      <c r="P51" s="14"/>
    </row>
    <row r="52" ht="15" customHeight="1" spans="1:16">
      <c r="A52" s="14" t="s">
        <v>73</v>
      </c>
      <c r="B52" s="13" t="s">
        <v>45</v>
      </c>
      <c r="C52" s="13">
        <v>44</v>
      </c>
      <c r="D52" s="13">
        <v>0.15</v>
      </c>
      <c r="E52" s="15">
        <v>2.3</v>
      </c>
      <c r="F52" s="15">
        <v>2.3</v>
      </c>
      <c r="G52" s="13" t="s">
        <v>27</v>
      </c>
      <c r="H52" s="13" t="s">
        <v>27</v>
      </c>
      <c r="I52" s="13" t="s">
        <v>27</v>
      </c>
      <c r="J52" s="13" t="s">
        <v>27</v>
      </c>
      <c r="K52" s="13" t="s">
        <v>27</v>
      </c>
      <c r="L52" s="14"/>
      <c r="M52" s="14"/>
      <c r="N52" s="14"/>
      <c r="O52" s="14"/>
      <c r="P52" s="14"/>
    </row>
    <row r="53" ht="15" customHeight="1" spans="1:16">
      <c r="A53" s="14" t="s">
        <v>74</v>
      </c>
      <c r="B53" s="13" t="s">
        <v>45</v>
      </c>
      <c r="C53" s="13">
        <v>45</v>
      </c>
      <c r="D53" s="13">
        <v>0.04</v>
      </c>
      <c r="E53" s="15">
        <v>0.55</v>
      </c>
      <c r="F53" s="15">
        <v>0.55</v>
      </c>
      <c r="G53" s="13" t="s">
        <v>27</v>
      </c>
      <c r="H53" s="13" t="s">
        <v>27</v>
      </c>
      <c r="I53" s="13" t="s">
        <v>27</v>
      </c>
      <c r="J53" s="13" t="s">
        <v>27</v>
      </c>
      <c r="K53" s="13" t="s">
        <v>27</v>
      </c>
      <c r="L53" s="14"/>
      <c r="M53" s="14"/>
      <c r="N53" s="14"/>
      <c r="O53" s="14"/>
      <c r="P53" s="14"/>
    </row>
    <row r="54" ht="15" customHeight="1" spans="1:16">
      <c r="A54" s="14" t="s">
        <v>75</v>
      </c>
      <c r="B54" s="13" t="s">
        <v>76</v>
      </c>
      <c r="C54" s="13">
        <v>46</v>
      </c>
      <c r="D54" s="13">
        <v>2</v>
      </c>
      <c r="E54" s="15">
        <f>2.04+10.92</f>
        <v>12.96</v>
      </c>
      <c r="F54" s="15">
        <f>2.04+10.92</f>
        <v>12.96</v>
      </c>
      <c r="G54" s="13" t="s">
        <v>27</v>
      </c>
      <c r="H54" s="13" t="s">
        <v>27</v>
      </c>
      <c r="I54" s="13" t="s">
        <v>27</v>
      </c>
      <c r="J54" s="13" t="s">
        <v>27</v>
      </c>
      <c r="K54" s="13" t="s">
        <v>27</v>
      </c>
      <c r="L54" s="14"/>
      <c r="M54" s="14"/>
      <c r="N54" s="14"/>
      <c r="O54" s="14"/>
      <c r="P54" s="14"/>
    </row>
    <row r="55" ht="15" customHeight="1" spans="1:16">
      <c r="A55" s="14" t="s">
        <v>77</v>
      </c>
      <c r="B55" s="13" t="s">
        <v>78</v>
      </c>
      <c r="C55" s="13">
        <v>47</v>
      </c>
      <c r="D55" s="13">
        <v>2</v>
      </c>
      <c r="E55" s="15">
        <v>1.7</v>
      </c>
      <c r="F55" s="15">
        <v>1.7</v>
      </c>
      <c r="G55" s="13" t="s">
        <v>27</v>
      </c>
      <c r="H55" s="13" t="s">
        <v>27</v>
      </c>
      <c r="I55" s="13" t="s">
        <v>27</v>
      </c>
      <c r="J55" s="13" t="s">
        <v>27</v>
      </c>
      <c r="K55" s="13" t="s">
        <v>27</v>
      </c>
      <c r="L55" s="14"/>
      <c r="M55" s="14"/>
      <c r="N55" s="14"/>
      <c r="O55" s="14"/>
      <c r="P55" s="14"/>
    </row>
    <row r="56" ht="15" customHeight="1" spans="1:16">
      <c r="A56" s="14" t="s">
        <v>79</v>
      </c>
      <c r="B56" s="13"/>
      <c r="C56" s="13">
        <v>48</v>
      </c>
      <c r="D56" s="13"/>
      <c r="E56" s="13">
        <f>SUM(E57:E59)</f>
        <v>9.55</v>
      </c>
      <c r="F56" s="19">
        <f>SUM(F57:F59)</f>
        <v>9.55</v>
      </c>
      <c r="G56" s="13" t="s">
        <v>27</v>
      </c>
      <c r="H56" s="13" t="s">
        <v>27</v>
      </c>
      <c r="I56" s="13" t="s">
        <v>27</v>
      </c>
      <c r="J56" s="13" t="s">
        <v>27</v>
      </c>
      <c r="K56" s="13" t="s">
        <v>27</v>
      </c>
      <c r="L56" s="14"/>
      <c r="M56" s="14"/>
      <c r="N56" s="14"/>
      <c r="O56" s="14"/>
      <c r="P56" s="14"/>
    </row>
    <row r="57" ht="15" customHeight="1" spans="1:16">
      <c r="A57" s="14" t="s">
        <v>80</v>
      </c>
      <c r="B57" s="13" t="s">
        <v>81</v>
      </c>
      <c r="C57" s="13">
        <v>49</v>
      </c>
      <c r="D57" s="13"/>
      <c r="E57" s="15"/>
      <c r="F57" s="15"/>
      <c r="G57" s="13" t="s">
        <v>27</v>
      </c>
      <c r="H57" s="13" t="s">
        <v>27</v>
      </c>
      <c r="I57" s="13" t="s">
        <v>27</v>
      </c>
      <c r="J57" s="13" t="s">
        <v>27</v>
      </c>
      <c r="K57" s="13" t="s">
        <v>27</v>
      </c>
      <c r="L57" s="14"/>
      <c r="M57" s="14"/>
      <c r="N57" s="14"/>
      <c r="O57" s="14"/>
      <c r="P57" s="14"/>
    </row>
    <row r="58" ht="15" customHeight="1" spans="1:16">
      <c r="A58" s="14" t="s">
        <v>82</v>
      </c>
      <c r="B58" s="13" t="s">
        <v>83</v>
      </c>
      <c r="C58" s="13">
        <v>50</v>
      </c>
      <c r="D58" s="13"/>
      <c r="E58" s="15"/>
      <c r="F58" s="15"/>
      <c r="G58" s="13" t="s">
        <v>27</v>
      </c>
      <c r="H58" s="13" t="s">
        <v>27</v>
      </c>
      <c r="I58" s="13" t="s">
        <v>27</v>
      </c>
      <c r="J58" s="13" t="s">
        <v>27</v>
      </c>
      <c r="K58" s="13" t="s">
        <v>27</v>
      </c>
      <c r="L58" s="14"/>
      <c r="M58" s="14"/>
      <c r="N58" s="14"/>
      <c r="O58" s="14"/>
      <c r="P58" s="14"/>
    </row>
    <row r="59" ht="15" customHeight="1" spans="1:16">
      <c r="A59" s="14" t="s">
        <v>84</v>
      </c>
      <c r="B59" s="13" t="s">
        <v>78</v>
      </c>
      <c r="C59" s="13">
        <v>51</v>
      </c>
      <c r="D59" s="13">
        <f>35*2</f>
        <v>70</v>
      </c>
      <c r="E59" s="15">
        <v>9.55</v>
      </c>
      <c r="F59" s="15">
        <v>9.55</v>
      </c>
      <c r="G59" s="13" t="s">
        <v>27</v>
      </c>
      <c r="H59" s="13" t="s">
        <v>27</v>
      </c>
      <c r="I59" s="13" t="s">
        <v>27</v>
      </c>
      <c r="J59" s="13" t="s">
        <v>27</v>
      </c>
      <c r="K59" s="13" t="s">
        <v>27</v>
      </c>
      <c r="L59" s="14"/>
      <c r="M59" s="14"/>
      <c r="N59" s="14"/>
      <c r="O59" s="14"/>
      <c r="P59" s="14"/>
    </row>
    <row r="60" ht="15" customHeight="1" spans="1:16">
      <c r="A60" s="14" t="s">
        <v>85</v>
      </c>
      <c r="B60" s="13"/>
      <c r="C60" s="13">
        <v>52</v>
      </c>
      <c r="D60" s="13"/>
      <c r="E60" s="13">
        <f>SUM(E61:E63)</f>
        <v>184.95</v>
      </c>
      <c r="F60" s="19">
        <f>SUM(F61:F63)</f>
        <v>184.95</v>
      </c>
      <c r="G60" s="13" t="s">
        <v>27</v>
      </c>
      <c r="H60" s="13" t="s">
        <v>27</v>
      </c>
      <c r="I60" s="13" t="s">
        <v>27</v>
      </c>
      <c r="J60" s="13" t="s">
        <v>27</v>
      </c>
      <c r="K60" s="13" t="s">
        <v>27</v>
      </c>
      <c r="L60" s="14"/>
      <c r="M60" s="14"/>
      <c r="N60" s="14"/>
      <c r="O60" s="14"/>
      <c r="P60" s="14"/>
    </row>
    <row r="61" ht="15" customHeight="1" spans="1:16">
      <c r="A61" s="14" t="s">
        <v>86</v>
      </c>
      <c r="B61" s="13"/>
      <c r="C61" s="13">
        <v>53</v>
      </c>
      <c r="D61" s="20"/>
      <c r="E61" s="13">
        <v>27.01</v>
      </c>
      <c r="F61" s="13">
        <v>27.01</v>
      </c>
      <c r="G61" s="13" t="s">
        <v>27</v>
      </c>
      <c r="H61" s="13" t="s">
        <v>27</v>
      </c>
      <c r="I61" s="13" t="s">
        <v>27</v>
      </c>
      <c r="J61" s="13" t="s">
        <v>27</v>
      </c>
      <c r="K61" s="13" t="s">
        <v>27</v>
      </c>
      <c r="L61" s="14"/>
      <c r="M61" s="14"/>
      <c r="N61" s="14"/>
      <c r="O61" s="14"/>
      <c r="P61" s="14"/>
    </row>
    <row r="62" ht="15" customHeight="1" spans="1:16">
      <c r="A62" s="14" t="s">
        <v>87</v>
      </c>
      <c r="B62" s="13"/>
      <c r="C62" s="13">
        <v>54</v>
      </c>
      <c r="D62" s="20"/>
      <c r="E62" s="13"/>
      <c r="F62" s="13"/>
      <c r="G62" s="13" t="s">
        <v>27</v>
      </c>
      <c r="H62" s="13" t="s">
        <v>27</v>
      </c>
      <c r="I62" s="13" t="s">
        <v>27</v>
      </c>
      <c r="J62" s="13" t="s">
        <v>27</v>
      </c>
      <c r="K62" s="13" t="s">
        <v>27</v>
      </c>
      <c r="L62" s="14"/>
      <c r="M62" s="14"/>
      <c r="N62" s="14"/>
      <c r="O62" s="14"/>
      <c r="P62" s="14"/>
    </row>
    <row r="63" ht="15" customHeight="1" spans="1:16">
      <c r="A63" s="14" t="s">
        <v>88</v>
      </c>
      <c r="B63" s="13"/>
      <c r="C63" s="13">
        <v>55</v>
      </c>
      <c r="D63" s="20"/>
      <c r="E63" s="13">
        <v>157.94</v>
      </c>
      <c r="F63" s="13">
        <v>157.94</v>
      </c>
      <c r="G63" s="13" t="s">
        <v>27</v>
      </c>
      <c r="H63" s="13" t="s">
        <v>27</v>
      </c>
      <c r="I63" s="13" t="s">
        <v>27</v>
      </c>
      <c r="J63" s="13" t="s">
        <v>27</v>
      </c>
      <c r="K63" s="13" t="s">
        <v>27</v>
      </c>
      <c r="L63" s="14"/>
      <c r="M63" s="14"/>
      <c r="N63" s="14"/>
      <c r="O63" s="14"/>
      <c r="P63" s="14"/>
    </row>
  </sheetData>
  <mergeCells count="15">
    <mergeCell ref="A2:P2"/>
    <mergeCell ref="E4:P4"/>
    <mergeCell ref="F5:K5"/>
    <mergeCell ref="L5:N5"/>
    <mergeCell ref="H6:K6"/>
    <mergeCell ref="M6:N6"/>
    <mergeCell ref="A4:A7"/>
    <mergeCell ref="B4:B7"/>
    <mergeCell ref="C4:C7"/>
    <mergeCell ref="D4:D7"/>
    <mergeCell ref="E5:E7"/>
    <mergeCell ref="F6:F7"/>
    <mergeCell ref="G6:G7"/>
    <mergeCell ref="L6:L7"/>
    <mergeCell ref="O5:P6"/>
  </mergeCells>
  <pageMargins left="0.751388888888889" right="0.751388888888889" top="0.393055555555556" bottom="0.275" header="0.236111111111111" footer="0.27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0" sqref="D30"/>
    </sheetView>
  </sheetViews>
  <sheetFormatPr defaultColWidth="8" defaultRowHeight="13.5"/>
  <cols>
    <col min="1" max="257" width="10" customWidth="1"/>
  </cols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3.5"/>
  <cols>
    <col min="1" max="257" width="10" customWidth="1"/>
  </cols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剑宇</cp:lastModifiedBy>
  <dcterms:created xsi:type="dcterms:W3CDTF">2021-09-07T09:36:00Z</dcterms:created>
  <dcterms:modified xsi:type="dcterms:W3CDTF">2021-09-10T01:48:46Z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63AE0E0E5D184CD0B93AF3A1863AD057</vt:lpwstr>
  </property>
</Properties>
</file>